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3.230\agriculture\TREILLES ET TERRASSES\stage\"/>
    </mc:Choice>
  </mc:AlternateContent>
  <xr:revisionPtr revIDLastSave="0" documentId="13_ncr:1_{597CC5AE-06C9-4835-8C35-ACB177CD3FDF}" xr6:coauthVersionLast="47" xr6:coauthVersionMax="47" xr10:uidLastSave="{00000000-0000-0000-0000-000000000000}"/>
  <bookViews>
    <workbookView xWindow="-120" yWindow="-120" windowWidth="29040" windowHeight="15840" xr2:uid="{00000000-000D-0000-FFFF-FFFF00000000}"/>
  </bookViews>
  <sheets>
    <sheet name="Présentation" sheetId="10" r:id="rId1"/>
    <sheet name="Description du site" sheetId="1" r:id="rId2"/>
    <sheet name="Disponibilité en eau" sheetId="2" r:id="rId3"/>
    <sheet name="Consommation en eau" sheetId="3" r:id="rId4"/>
    <sheet name="ETp Journalière" sheetId="9" r:id="rId5"/>
    <sheet name="Débit maximum" sheetId="4" r:id="rId6"/>
    <sheet name="Durée de réserve en eau du sol" sheetId="5" r:id="rId7"/>
    <sheet name="Application réglementation" sheetId="6" r:id="rId8"/>
    <sheet name="Faisabilité du projet" sheetId="7" r:id="rId9"/>
  </sheets>
  <definedNames>
    <definedName name="_Hlk172815793" localSheetId="1">'Description du site'!#REF!</definedName>
    <definedName name="_Hlk172816020" localSheetId="2">'Disponibilité en eau'!$A$4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16" i="5" l="1"/>
  <c r="AU15" i="5"/>
  <c r="AU14" i="5"/>
  <c r="AU13" i="5"/>
  <c r="AU12" i="5"/>
  <c r="AU11" i="5"/>
  <c r="AU10" i="5"/>
  <c r="AU9" i="5"/>
  <c r="AU8" i="5"/>
  <c r="AO16" i="5"/>
  <c r="AO15" i="5"/>
  <c r="AO14" i="5"/>
  <c r="AO13" i="5"/>
  <c r="AO12" i="5"/>
  <c r="AO11" i="5"/>
  <c r="AO10" i="5"/>
  <c r="AO9" i="5"/>
  <c r="AO8" i="5"/>
  <c r="AI16" i="5"/>
  <c r="AI15" i="5"/>
  <c r="AI14" i="5"/>
  <c r="AI13" i="5"/>
  <c r="AI12" i="5"/>
  <c r="AI11" i="5"/>
  <c r="AI10" i="5"/>
  <c r="AI9" i="5"/>
  <c r="AI8" i="5"/>
  <c r="AC16" i="5"/>
  <c r="AC15" i="5"/>
  <c r="AC14" i="5"/>
  <c r="AC13" i="5"/>
  <c r="AC12" i="5"/>
  <c r="AC11" i="5"/>
  <c r="AC10" i="5"/>
  <c r="AC9" i="5"/>
  <c r="AC8" i="5"/>
  <c r="W16" i="5"/>
  <c r="W15" i="5"/>
  <c r="W14" i="5"/>
  <c r="W13" i="5"/>
  <c r="W12" i="5"/>
  <c r="W11" i="5"/>
  <c r="W10" i="5"/>
  <c r="W9" i="5"/>
  <c r="W8" i="5"/>
  <c r="Q16" i="5"/>
  <c r="Q15" i="5"/>
  <c r="Q14" i="5"/>
  <c r="Q13" i="5"/>
  <c r="Q12" i="5"/>
  <c r="Q11" i="5"/>
  <c r="Q10" i="5"/>
  <c r="Q9" i="5"/>
  <c r="Q8" i="5"/>
  <c r="K16" i="5"/>
  <c r="K15" i="5"/>
  <c r="K14" i="5"/>
  <c r="K13" i="5"/>
  <c r="K12" i="5"/>
  <c r="K11" i="5"/>
  <c r="K10" i="5"/>
  <c r="K9" i="5"/>
  <c r="K8" i="5"/>
  <c r="M6" i="9"/>
  <c r="M7" i="9" s="1"/>
  <c r="G5" i="2"/>
  <c r="F6" i="2"/>
  <c r="F9" i="2"/>
  <c r="F10" i="2"/>
  <c r="F13" i="2"/>
  <c r="F14" i="2"/>
  <c r="G14" i="2" s="1"/>
  <c r="F18" i="2"/>
  <c r="F22" i="2"/>
  <c r="E6" i="2"/>
  <c r="E7" i="2"/>
  <c r="F7" i="2" s="1"/>
  <c r="E8" i="2"/>
  <c r="F8" i="2" s="1"/>
  <c r="G8" i="2" s="1"/>
  <c r="E9" i="2"/>
  <c r="E10" i="2"/>
  <c r="E11" i="2"/>
  <c r="F11" i="2" s="1"/>
  <c r="G11" i="2" s="1"/>
  <c r="E12" i="2"/>
  <c r="F12" i="2" s="1"/>
  <c r="E13" i="2"/>
  <c r="E14" i="2"/>
  <c r="E15" i="2"/>
  <c r="F15" i="2" s="1"/>
  <c r="E16" i="2"/>
  <c r="F16" i="2" s="1"/>
  <c r="E17" i="2"/>
  <c r="F17" i="2" s="1"/>
  <c r="G17" i="2" s="1"/>
  <c r="E18" i="2"/>
  <c r="E19" i="2"/>
  <c r="F19" i="2" s="1"/>
  <c r="E20" i="2"/>
  <c r="F20" i="2" s="1"/>
  <c r="G20" i="2" s="1"/>
  <c r="E21" i="2"/>
  <c r="F21" i="2" s="1"/>
  <c r="E22" i="2"/>
  <c r="E5" i="2"/>
  <c r="F5" i="2" s="1"/>
  <c r="E9" i="5"/>
  <c r="E10" i="5"/>
  <c r="E11" i="5"/>
  <c r="E12" i="5"/>
  <c r="E13" i="5"/>
  <c r="E14" i="5"/>
  <c r="E15" i="5"/>
  <c r="E16" i="5"/>
  <c r="E8" i="5"/>
  <c r="D20" i="6"/>
  <c r="D21" i="6"/>
  <c r="D22" i="6"/>
  <c r="D23" i="6"/>
  <c r="D19" i="6"/>
  <c r="C6" i="9"/>
  <c r="C7" i="9" s="1"/>
  <c r="D6" i="9"/>
  <c r="D7" i="9" s="1"/>
  <c r="E6" i="9"/>
  <c r="E7" i="9" s="1"/>
  <c r="F6" i="9"/>
  <c r="F7" i="9" s="1"/>
  <c r="G6" i="9"/>
  <c r="G7" i="9" s="1"/>
  <c r="H6" i="9"/>
  <c r="H7" i="9" s="1"/>
  <c r="I6" i="9"/>
  <c r="I7" i="9" s="1"/>
  <c r="J6" i="9"/>
  <c r="J7" i="9" s="1"/>
  <c r="K6" i="9"/>
  <c r="K7" i="9" s="1"/>
  <c r="L6" i="9"/>
  <c r="L7" i="9" s="1"/>
  <c r="B6" i="9"/>
  <c r="B7" i="9" s="1"/>
  <c r="H17" i="4"/>
  <c r="K17" i="4" s="1"/>
  <c r="L17" i="4" s="1"/>
  <c r="F10" i="4"/>
  <c r="F11" i="4"/>
  <c r="F12" i="4"/>
  <c r="F13" i="4"/>
  <c r="F14" i="4"/>
  <c r="F15" i="4"/>
  <c r="F16" i="4"/>
  <c r="F17" i="4"/>
  <c r="F9" i="4"/>
  <c r="D10" i="4"/>
  <c r="H10" i="4" s="1"/>
  <c r="K10" i="4" s="1"/>
  <c r="L10" i="4" s="1"/>
  <c r="D11" i="4"/>
  <c r="H11" i="4" s="1"/>
  <c r="D12" i="4"/>
  <c r="H12" i="4" s="1"/>
  <c r="D13" i="4"/>
  <c r="H13" i="4" s="1"/>
  <c r="K13" i="4" s="1"/>
  <c r="L13" i="4" s="1"/>
  <c r="D14" i="4"/>
  <c r="H14" i="4" s="1"/>
  <c r="K14" i="4" s="1"/>
  <c r="L14" i="4" s="1"/>
  <c r="D15" i="4"/>
  <c r="H15" i="4" s="1"/>
  <c r="D16" i="4"/>
  <c r="H16" i="4" s="1"/>
  <c r="D17" i="4"/>
  <c r="D9" i="4"/>
  <c r="H9" i="4" s="1"/>
  <c r="K9" i="4" s="1"/>
  <c r="L9" i="4" s="1"/>
  <c r="A28" i="3"/>
  <c r="A27" i="3"/>
  <c r="A26" i="3"/>
  <c r="A25" i="3"/>
  <c r="A24" i="3"/>
  <c r="A23" i="3"/>
  <c r="A22" i="3"/>
  <c r="A21" i="3"/>
  <c r="A20" i="3"/>
  <c r="ET10" i="3"/>
  <c r="ES9" i="3"/>
  <c r="ES11" i="3" s="1"/>
  <c r="ES12" i="3" s="1"/>
  <c r="M28" i="3" s="1"/>
  <c r="ER9" i="3"/>
  <c r="ER11" i="3" s="1"/>
  <c r="ER12" i="3" s="1"/>
  <c r="L28" i="3" s="1"/>
  <c r="EQ9" i="3"/>
  <c r="EQ11" i="3" s="1"/>
  <c r="EQ12" i="3" s="1"/>
  <c r="K28" i="3" s="1"/>
  <c r="EP9" i="3"/>
  <c r="EP11" i="3" s="1"/>
  <c r="EP12" i="3" s="1"/>
  <c r="J28" i="3" s="1"/>
  <c r="EO9" i="3"/>
  <c r="EO11" i="3" s="1"/>
  <c r="EO12" i="3" s="1"/>
  <c r="I28" i="3" s="1"/>
  <c r="EN9" i="3"/>
  <c r="EN11" i="3" s="1"/>
  <c r="EN12" i="3" s="1"/>
  <c r="H28" i="3" s="1"/>
  <c r="EM9" i="3"/>
  <c r="EM11" i="3" s="1"/>
  <c r="EM12" i="3" s="1"/>
  <c r="G28" i="3" s="1"/>
  <c r="EL9" i="3"/>
  <c r="EL11" i="3" s="1"/>
  <c r="EL12" i="3" s="1"/>
  <c r="F28" i="3" s="1"/>
  <c r="EK9" i="3"/>
  <c r="EK11" i="3" s="1"/>
  <c r="EK12" i="3" s="1"/>
  <c r="E28" i="3" s="1"/>
  <c r="EJ9" i="3"/>
  <c r="EJ11" i="3" s="1"/>
  <c r="EJ12" i="3" s="1"/>
  <c r="D28" i="3" s="1"/>
  <c r="EI9" i="3"/>
  <c r="EI11" i="3" s="1"/>
  <c r="EI12" i="3" s="1"/>
  <c r="C28" i="3" s="1"/>
  <c r="EH9" i="3"/>
  <c r="EC10" i="3"/>
  <c r="EB9" i="3"/>
  <c r="EB11" i="3" s="1"/>
  <c r="EB12" i="3" s="1"/>
  <c r="M27" i="3" s="1"/>
  <c r="EA9" i="3"/>
  <c r="EA11" i="3" s="1"/>
  <c r="EA12" i="3" s="1"/>
  <c r="L27" i="3" s="1"/>
  <c r="DZ9" i="3"/>
  <c r="DZ11" i="3" s="1"/>
  <c r="DZ12" i="3" s="1"/>
  <c r="K27" i="3" s="1"/>
  <c r="DY9" i="3"/>
  <c r="DY11" i="3" s="1"/>
  <c r="DY12" i="3" s="1"/>
  <c r="J27" i="3" s="1"/>
  <c r="DX9" i="3"/>
  <c r="DX11" i="3" s="1"/>
  <c r="DX12" i="3" s="1"/>
  <c r="I27" i="3" s="1"/>
  <c r="DW9" i="3"/>
  <c r="DW11" i="3" s="1"/>
  <c r="DW12" i="3" s="1"/>
  <c r="H27" i="3" s="1"/>
  <c r="DV9" i="3"/>
  <c r="DV11" i="3" s="1"/>
  <c r="DV12" i="3" s="1"/>
  <c r="G27" i="3" s="1"/>
  <c r="DU9" i="3"/>
  <c r="DU11" i="3" s="1"/>
  <c r="DU12" i="3" s="1"/>
  <c r="F27" i="3" s="1"/>
  <c r="DT9" i="3"/>
  <c r="DT11" i="3" s="1"/>
  <c r="DT12" i="3" s="1"/>
  <c r="E27" i="3" s="1"/>
  <c r="DS9" i="3"/>
  <c r="DS11" i="3" s="1"/>
  <c r="DS12" i="3" s="1"/>
  <c r="D27" i="3" s="1"/>
  <c r="DR9" i="3"/>
  <c r="DR11" i="3" s="1"/>
  <c r="DR12" i="3" s="1"/>
  <c r="C27" i="3" s="1"/>
  <c r="DQ9" i="3"/>
  <c r="DQ11" i="3" s="1"/>
  <c r="DQ12" i="3" s="1"/>
  <c r="B27" i="3" s="1"/>
  <c r="DB11" i="3"/>
  <c r="DB12" i="3" s="1"/>
  <c r="D26" i="3" s="1"/>
  <c r="DL10" i="3"/>
  <c r="DK9" i="3"/>
  <c r="DK11" i="3" s="1"/>
  <c r="DK12" i="3" s="1"/>
  <c r="M26" i="3" s="1"/>
  <c r="DJ9" i="3"/>
  <c r="DJ11" i="3" s="1"/>
  <c r="DJ12" i="3" s="1"/>
  <c r="L26" i="3" s="1"/>
  <c r="DI9" i="3"/>
  <c r="DI11" i="3" s="1"/>
  <c r="DI12" i="3" s="1"/>
  <c r="K26" i="3" s="1"/>
  <c r="DH9" i="3"/>
  <c r="DH11" i="3" s="1"/>
  <c r="DH12" i="3" s="1"/>
  <c r="J26" i="3" s="1"/>
  <c r="DG9" i="3"/>
  <c r="DG11" i="3" s="1"/>
  <c r="DG12" i="3" s="1"/>
  <c r="I26" i="3" s="1"/>
  <c r="DF9" i="3"/>
  <c r="DF11" i="3" s="1"/>
  <c r="DF12" i="3" s="1"/>
  <c r="H26" i="3" s="1"/>
  <c r="DE9" i="3"/>
  <c r="DE11" i="3" s="1"/>
  <c r="DE12" i="3" s="1"/>
  <c r="G26" i="3" s="1"/>
  <c r="DD9" i="3"/>
  <c r="DD11" i="3" s="1"/>
  <c r="DD12" i="3" s="1"/>
  <c r="F26" i="3" s="1"/>
  <c r="DC9" i="3"/>
  <c r="DC11" i="3" s="1"/>
  <c r="DC12" i="3" s="1"/>
  <c r="E26" i="3" s="1"/>
  <c r="DB9" i="3"/>
  <c r="DA9" i="3"/>
  <c r="DA11" i="3" s="1"/>
  <c r="DA12" i="3" s="1"/>
  <c r="C26" i="3" s="1"/>
  <c r="CZ9" i="3"/>
  <c r="CZ11" i="3" s="1"/>
  <c r="CZ12" i="3" s="1"/>
  <c r="B26" i="3" s="1"/>
  <c r="CU10" i="3"/>
  <c r="CT9" i="3"/>
  <c r="CT11" i="3" s="1"/>
  <c r="CT12" i="3" s="1"/>
  <c r="M25" i="3" s="1"/>
  <c r="CS9" i="3"/>
  <c r="CS11" i="3" s="1"/>
  <c r="CS12" i="3" s="1"/>
  <c r="L25" i="3" s="1"/>
  <c r="CR9" i="3"/>
  <c r="CR11" i="3" s="1"/>
  <c r="CR12" i="3" s="1"/>
  <c r="K25" i="3" s="1"/>
  <c r="CQ9" i="3"/>
  <c r="CQ11" i="3" s="1"/>
  <c r="CQ12" i="3" s="1"/>
  <c r="J25" i="3" s="1"/>
  <c r="CP9" i="3"/>
  <c r="CP11" i="3" s="1"/>
  <c r="CP12" i="3" s="1"/>
  <c r="I25" i="3" s="1"/>
  <c r="CO9" i="3"/>
  <c r="CO11" i="3" s="1"/>
  <c r="CO12" i="3" s="1"/>
  <c r="H25" i="3" s="1"/>
  <c r="CN9" i="3"/>
  <c r="CN11" i="3" s="1"/>
  <c r="CN12" i="3" s="1"/>
  <c r="G25" i="3" s="1"/>
  <c r="CM9" i="3"/>
  <c r="CM11" i="3" s="1"/>
  <c r="CM12" i="3" s="1"/>
  <c r="F25" i="3" s="1"/>
  <c r="CL9" i="3"/>
  <c r="CL11" i="3" s="1"/>
  <c r="CL12" i="3" s="1"/>
  <c r="E25" i="3" s="1"/>
  <c r="CK9" i="3"/>
  <c r="CK11" i="3" s="1"/>
  <c r="CK12" i="3" s="1"/>
  <c r="D25" i="3" s="1"/>
  <c r="CJ9" i="3"/>
  <c r="CJ11" i="3" s="1"/>
  <c r="CJ12" i="3" s="1"/>
  <c r="C25" i="3" s="1"/>
  <c r="CI9" i="3"/>
  <c r="CI11" i="3" s="1"/>
  <c r="CI12" i="3" s="1"/>
  <c r="B25" i="3" s="1"/>
  <c r="CD10" i="3"/>
  <c r="CC9" i="3"/>
  <c r="CC11" i="3" s="1"/>
  <c r="CC12" i="3" s="1"/>
  <c r="M24" i="3" s="1"/>
  <c r="CB9" i="3"/>
  <c r="CB11" i="3" s="1"/>
  <c r="CB12" i="3" s="1"/>
  <c r="L24" i="3" s="1"/>
  <c r="CA9" i="3"/>
  <c r="CA11" i="3" s="1"/>
  <c r="CA12" i="3" s="1"/>
  <c r="K24" i="3" s="1"/>
  <c r="BZ9" i="3"/>
  <c r="BZ11" i="3" s="1"/>
  <c r="BZ12" i="3" s="1"/>
  <c r="J24" i="3" s="1"/>
  <c r="BY9" i="3"/>
  <c r="BY11" i="3" s="1"/>
  <c r="BY12" i="3" s="1"/>
  <c r="I24" i="3" s="1"/>
  <c r="BX9" i="3"/>
  <c r="BX11" i="3" s="1"/>
  <c r="BX12" i="3" s="1"/>
  <c r="H24" i="3" s="1"/>
  <c r="BW9" i="3"/>
  <c r="BW11" i="3" s="1"/>
  <c r="BW12" i="3" s="1"/>
  <c r="G24" i="3" s="1"/>
  <c r="BV9" i="3"/>
  <c r="BV11" i="3" s="1"/>
  <c r="BV12" i="3" s="1"/>
  <c r="F24" i="3" s="1"/>
  <c r="BU9" i="3"/>
  <c r="BU11" i="3" s="1"/>
  <c r="BU12" i="3" s="1"/>
  <c r="E24" i="3" s="1"/>
  <c r="BT9" i="3"/>
  <c r="BT11" i="3" s="1"/>
  <c r="BT12" i="3" s="1"/>
  <c r="D24" i="3" s="1"/>
  <c r="BS9" i="3"/>
  <c r="BS11" i="3" s="1"/>
  <c r="BS12" i="3" s="1"/>
  <c r="C24" i="3" s="1"/>
  <c r="BR9" i="3"/>
  <c r="BR11" i="3" s="1"/>
  <c r="BR12" i="3" s="1"/>
  <c r="B24" i="3" s="1"/>
  <c r="BM10" i="3"/>
  <c r="BL9" i="3"/>
  <c r="BL11" i="3" s="1"/>
  <c r="BL12" i="3" s="1"/>
  <c r="M23" i="3" s="1"/>
  <c r="BK9" i="3"/>
  <c r="BK11" i="3" s="1"/>
  <c r="BK12" i="3" s="1"/>
  <c r="L23" i="3" s="1"/>
  <c r="BJ9" i="3"/>
  <c r="BJ11" i="3" s="1"/>
  <c r="BJ12" i="3" s="1"/>
  <c r="K23" i="3" s="1"/>
  <c r="BI9" i="3"/>
  <c r="BI11" i="3" s="1"/>
  <c r="BI12" i="3" s="1"/>
  <c r="J23" i="3" s="1"/>
  <c r="BH9" i="3"/>
  <c r="BH11" i="3" s="1"/>
  <c r="BH12" i="3" s="1"/>
  <c r="I23" i="3" s="1"/>
  <c r="BG9" i="3"/>
  <c r="BG11" i="3" s="1"/>
  <c r="BG12" i="3" s="1"/>
  <c r="H23" i="3" s="1"/>
  <c r="BF9" i="3"/>
  <c r="BF11" i="3" s="1"/>
  <c r="BF12" i="3" s="1"/>
  <c r="G23" i="3" s="1"/>
  <c r="BE9" i="3"/>
  <c r="BE11" i="3" s="1"/>
  <c r="BE12" i="3" s="1"/>
  <c r="F23" i="3" s="1"/>
  <c r="BD9" i="3"/>
  <c r="BD11" i="3" s="1"/>
  <c r="BD12" i="3" s="1"/>
  <c r="E23" i="3" s="1"/>
  <c r="BC9" i="3"/>
  <c r="BC11" i="3" s="1"/>
  <c r="BC12" i="3" s="1"/>
  <c r="D23" i="3" s="1"/>
  <c r="BB9" i="3"/>
  <c r="BB11" i="3" s="1"/>
  <c r="BB12" i="3" s="1"/>
  <c r="C23" i="3" s="1"/>
  <c r="BA9" i="3"/>
  <c r="BA11" i="3" s="1"/>
  <c r="BA12" i="3" s="1"/>
  <c r="B23" i="3" s="1"/>
  <c r="AV10" i="3"/>
  <c r="AU9" i="3"/>
  <c r="AU11" i="3" s="1"/>
  <c r="AU12" i="3" s="1"/>
  <c r="AT9" i="3"/>
  <c r="AT11" i="3" s="1"/>
  <c r="AT12" i="3" s="1"/>
  <c r="AS9" i="3"/>
  <c r="AS11" i="3" s="1"/>
  <c r="AS12" i="3" s="1"/>
  <c r="AR9" i="3"/>
  <c r="AR11" i="3" s="1"/>
  <c r="AR12" i="3" s="1"/>
  <c r="AQ9" i="3"/>
  <c r="AQ11" i="3" s="1"/>
  <c r="AQ12" i="3" s="1"/>
  <c r="AP9" i="3"/>
  <c r="AP11" i="3" s="1"/>
  <c r="AP12" i="3" s="1"/>
  <c r="AO9" i="3"/>
  <c r="AO11" i="3" s="1"/>
  <c r="AO12" i="3" s="1"/>
  <c r="AN9" i="3"/>
  <c r="AN11" i="3" s="1"/>
  <c r="AN12" i="3" s="1"/>
  <c r="AM9" i="3"/>
  <c r="AM11" i="3" s="1"/>
  <c r="AM12" i="3" s="1"/>
  <c r="AL9" i="3"/>
  <c r="AL11" i="3" s="1"/>
  <c r="AL12" i="3" s="1"/>
  <c r="AK9" i="3"/>
  <c r="AK11" i="3" s="1"/>
  <c r="AK12" i="3" s="1"/>
  <c r="AJ9" i="3"/>
  <c r="AJ11" i="3" s="1"/>
  <c r="AJ12" i="3" s="1"/>
  <c r="AE10" i="3"/>
  <c r="AD9" i="3"/>
  <c r="AD11" i="3" s="1"/>
  <c r="AD12" i="3" s="1"/>
  <c r="AC9" i="3"/>
  <c r="AC11" i="3" s="1"/>
  <c r="AC12" i="3" s="1"/>
  <c r="AB9" i="3"/>
  <c r="AB11" i="3" s="1"/>
  <c r="AB12" i="3" s="1"/>
  <c r="AA9" i="3"/>
  <c r="AA11" i="3" s="1"/>
  <c r="AA12" i="3" s="1"/>
  <c r="Z9" i="3"/>
  <c r="Z11" i="3" s="1"/>
  <c r="Z12" i="3" s="1"/>
  <c r="Y9" i="3"/>
  <c r="Y11" i="3" s="1"/>
  <c r="Y12" i="3" s="1"/>
  <c r="X9" i="3"/>
  <c r="X11" i="3" s="1"/>
  <c r="X12" i="3" s="1"/>
  <c r="W9" i="3"/>
  <c r="W11" i="3" s="1"/>
  <c r="W12" i="3" s="1"/>
  <c r="V9" i="3"/>
  <c r="V11" i="3" s="1"/>
  <c r="V12" i="3" s="1"/>
  <c r="U9" i="3"/>
  <c r="U11" i="3" s="1"/>
  <c r="U12" i="3" s="1"/>
  <c r="T9" i="3"/>
  <c r="T11" i="3" s="1"/>
  <c r="T12" i="3" s="1"/>
  <c r="S9" i="3"/>
  <c r="S11" i="3" s="1"/>
  <c r="S12" i="3" s="1"/>
  <c r="N10" i="3"/>
  <c r="C9" i="3"/>
  <c r="C11" i="3" s="1"/>
  <c r="C12" i="3" s="1"/>
  <c r="C20" i="3" s="1"/>
  <c r="D9" i="3"/>
  <c r="D11" i="3" s="1"/>
  <c r="D12" i="3" s="1"/>
  <c r="D20" i="3" s="1"/>
  <c r="E9" i="3"/>
  <c r="E11" i="3" s="1"/>
  <c r="E12" i="3" s="1"/>
  <c r="E20" i="3" s="1"/>
  <c r="F9" i="3"/>
  <c r="F11" i="3" s="1"/>
  <c r="F12" i="3" s="1"/>
  <c r="F20" i="3" s="1"/>
  <c r="G9" i="3"/>
  <c r="G11" i="3" s="1"/>
  <c r="G12" i="3" s="1"/>
  <c r="G20" i="3" s="1"/>
  <c r="H9" i="3"/>
  <c r="H11" i="3" s="1"/>
  <c r="H12" i="3" s="1"/>
  <c r="H20" i="3" s="1"/>
  <c r="I9" i="3"/>
  <c r="I11" i="3" s="1"/>
  <c r="I12" i="3" s="1"/>
  <c r="I20" i="3" s="1"/>
  <c r="J9" i="3"/>
  <c r="J11" i="3" s="1"/>
  <c r="J12" i="3" s="1"/>
  <c r="J20" i="3" s="1"/>
  <c r="K9" i="3"/>
  <c r="K11" i="3" s="1"/>
  <c r="K12" i="3" s="1"/>
  <c r="K20" i="3" s="1"/>
  <c r="L9" i="3"/>
  <c r="L11" i="3" s="1"/>
  <c r="L12" i="3" s="1"/>
  <c r="L20" i="3" s="1"/>
  <c r="M9" i="3"/>
  <c r="M11" i="3" s="1"/>
  <c r="M12" i="3" s="1"/>
  <c r="M20" i="3" s="1"/>
  <c r="B9" i="3"/>
  <c r="K15" i="4" l="1"/>
  <c r="L15" i="4" s="1"/>
  <c r="J15" i="4"/>
  <c r="K11" i="4"/>
  <c r="L11" i="4" s="1"/>
  <c r="J11" i="4"/>
  <c r="K16" i="4"/>
  <c r="L16" i="4" s="1"/>
  <c r="J16" i="4"/>
  <c r="K12" i="4"/>
  <c r="L12" i="4" s="1"/>
  <c r="J12" i="4"/>
  <c r="J10" i="4"/>
  <c r="J17" i="4"/>
  <c r="J9" i="4"/>
  <c r="J14" i="4"/>
  <c r="J13" i="4"/>
  <c r="N9" i="3"/>
  <c r="B21" i="3" a="1"/>
  <c r="B21" i="3" s="1"/>
  <c r="N21" i="3" s="1"/>
  <c r="N27" i="3"/>
  <c r="N26" i="3"/>
  <c r="N25" i="3"/>
  <c r="N24" i="3"/>
  <c r="N23" i="3"/>
  <c r="B22" i="3" a="1"/>
  <c r="B22" i="3" s="1"/>
  <c r="N22" i="3" s="1"/>
  <c r="B11" i="3"/>
  <c r="N11" i="3"/>
  <c r="B12" i="3"/>
  <c r="B20" i="3" s="1"/>
  <c r="N20" i="3" s="1"/>
  <c r="ET9" i="3"/>
  <c r="EH11" i="3"/>
  <c r="EH12" i="3" s="1"/>
  <c r="B28" i="3" s="1"/>
  <c r="N28" i="3" s="1"/>
  <c r="EC12" i="3"/>
  <c r="EC11" i="3"/>
  <c r="EC9" i="3"/>
  <c r="DL12" i="3"/>
  <c r="DL11" i="3"/>
  <c r="DL9" i="3"/>
  <c r="CU12" i="3"/>
  <c r="CU11" i="3"/>
  <c r="CU9" i="3"/>
  <c r="CD12" i="3"/>
  <c r="CD11" i="3"/>
  <c r="CD9" i="3"/>
  <c r="BM12" i="3"/>
  <c r="BM11" i="3"/>
  <c r="BM9" i="3"/>
  <c r="AV12" i="3"/>
  <c r="AV11" i="3"/>
  <c r="AV9" i="3"/>
  <c r="AE12" i="3"/>
  <c r="AE11" i="3"/>
  <c r="AE9" i="3"/>
  <c r="N12" i="3"/>
  <c r="D29" i="3" l="1"/>
  <c r="I29" i="3"/>
  <c r="C29" i="3"/>
  <c r="G29" i="3"/>
  <c r="M29" i="3"/>
  <c r="B29" i="3"/>
  <c r="H29" i="3"/>
  <c r="E29" i="3"/>
  <c r="K29" i="3"/>
  <c r="L29" i="3"/>
  <c r="F29" i="3"/>
  <c r="J29" i="3"/>
  <c r="ET12" i="3"/>
  <c r="ET11" i="3"/>
  <c r="N29"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<sst xmlns="http://schemas.openxmlformats.org/spreadsheetml/2006/main" count="429" uniqueCount="171">
  <si>
    <t>Nombre de sources :</t>
  </si>
  <si>
    <t>Nombre de cours d’eau :</t>
  </si>
  <si>
    <t>Cours d’eau/sources</t>
  </si>
  <si>
    <t>Importance du débit (oui/non)</t>
  </si>
  <si>
    <t>Assecs (oui/non)</t>
  </si>
  <si>
    <t>Période des assecs</t>
  </si>
  <si>
    <t>Type d'ouvrage</t>
  </si>
  <si>
    <t>Etat*</t>
  </si>
  <si>
    <t>(*) L’état de l’ouvrage est catégorisé en trois niveaux (bon, moyen, dégradé) selon appréciation visuelle.</t>
  </si>
  <si>
    <t>Eléments mesurés</t>
  </si>
  <si>
    <t>Estimation perte (%)</t>
  </si>
  <si>
    <t>Temps (s)</t>
  </si>
  <si>
    <t>Volume (ml)</t>
  </si>
  <si>
    <t>Debits non incluants les pertes (l/s)</t>
  </si>
  <si>
    <t>Débits incluants les pertes (l/s)</t>
  </si>
  <si>
    <t>Débits moyens finaux (moyenne des 3 mesures) (l/s)</t>
  </si>
  <si>
    <t>Débits</t>
  </si>
  <si>
    <t>Jan</t>
  </si>
  <si>
    <t>Fev</t>
  </si>
  <si>
    <t>Mar</t>
  </si>
  <si>
    <t>Avr</t>
  </si>
  <si>
    <t>Mai</t>
  </si>
  <si>
    <t>Juin</t>
  </si>
  <si>
    <t>Jui</t>
  </si>
  <si>
    <t>Août</t>
  </si>
  <si>
    <t>Sep</t>
  </si>
  <si>
    <t>Oct</t>
  </si>
  <si>
    <t>Nov</t>
  </si>
  <si>
    <t>Déc</t>
  </si>
  <si>
    <t>Total</t>
  </si>
  <si>
    <t>ETP (en mm)</t>
  </si>
  <si>
    <t>Kc</t>
  </si>
  <si>
    <t>Besoins totaux (mm)</t>
  </si>
  <si>
    <t>Précipitations (mm)</t>
  </si>
  <si>
    <t>Irrigations nécessaires (mm)*</t>
  </si>
  <si>
    <t>Irrigations nécessaires (m³)**</t>
  </si>
  <si>
    <t xml:space="preserve">(*) 1 mm correspond à 1 l/m² ; (**) Valeur déduite selon la surface de la culture (m²). </t>
  </si>
  <si>
    <t>Besoins mensuels estimés en irrigation (en m³)</t>
  </si>
  <si>
    <t>Culture</t>
  </si>
  <si>
    <t xml:space="preserve">Besoins totaux </t>
  </si>
  <si>
    <t>Calcul du débit maximum – Mois : …..................... /   Plage d'irrigation n°….......</t>
  </si>
  <si>
    <t>a</t>
  </si>
  <si>
    <t>b</t>
  </si>
  <si>
    <t>c = a x b</t>
  </si>
  <si>
    <t>d</t>
  </si>
  <si>
    <t>e = a x 10 000</t>
  </si>
  <si>
    <t>f</t>
  </si>
  <si>
    <t>g = c x f</t>
  </si>
  <si>
    <t>h</t>
  </si>
  <si>
    <t>i = h / g</t>
  </si>
  <si>
    <t>j = d x g</t>
  </si>
  <si>
    <t>k = j / 1000</t>
  </si>
  <si>
    <t>Cultures</t>
  </si>
  <si>
    <t>Densité de plantation (plant/m²)</t>
  </si>
  <si>
    <t>Nombre de goutteurs par plant (unité/plant)</t>
  </si>
  <si>
    <t>Nombre de goutteurs par surface  (unité/m²)</t>
  </si>
  <si>
    <t>Surface (m²)</t>
  </si>
  <si>
    <t>Débit par goutteur (l/h)</t>
  </si>
  <si>
    <t>ETR journalière (mm)</t>
  </si>
  <si>
    <t>Temps d'arrosage (h)</t>
  </si>
  <si>
    <t>Débit maximum (en l/h)</t>
  </si>
  <si>
    <t>Débit maximum (en m3/h)</t>
  </si>
  <si>
    <t>Densité de plants à l'hectare (plant/ha)</t>
  </si>
  <si>
    <t>Mois : …..............</t>
  </si>
  <si>
    <t>Profondeur d'enracinement (cm)</t>
  </si>
  <si>
    <t>RFU (mm)</t>
  </si>
  <si>
    <t>Type de ressource</t>
  </si>
  <si>
    <t>Débit maximum (m3/h)</t>
  </si>
  <si>
    <t>Débit d'étiage (m3/h)</t>
  </si>
  <si>
    <t>Part du débit d'étiage* (%)</t>
  </si>
  <si>
    <t>Procédure</t>
  </si>
  <si>
    <t>Eaux superficielles</t>
  </si>
  <si>
    <t>Débit prélevé</t>
  </si>
  <si>
    <t>Ressource en eau importante et continue</t>
  </si>
  <si>
    <t>Production économe en eau</t>
  </si>
  <si>
    <t>Bon potentiel de stockage de l'eau</t>
  </si>
  <si>
    <t>Profondeur de sol importante</t>
  </si>
  <si>
    <t>Bonne réserve utile</t>
  </si>
  <si>
    <t>Absence de tensions avec les autres usagers</t>
  </si>
  <si>
    <t>Respect des seuils réglementaires hors ZRE</t>
  </si>
  <si>
    <t>Respect du seuil réglementaire en ZRE</t>
  </si>
  <si>
    <t>Note</t>
  </si>
  <si>
    <t>Profondeur de sol importante (cm)</t>
  </si>
  <si>
    <t>Bonne réserve utile 
(mm)</t>
  </si>
  <si>
    <t>Bon potentiel de stockage d'eau 
(% pente)</t>
  </si>
  <si>
    <t>Absence de tension avec les autres usagers</t>
  </si>
  <si>
    <t>Production économe en eau (m3/ha/an)</t>
  </si>
  <si>
    <t>Débit faible/ Assec / Pas de stockage présent ou prévu</t>
  </si>
  <si>
    <t>&lt; 5</t>
  </si>
  <si>
    <t>&lt; 1</t>
  </si>
  <si>
    <t>&gt; 40</t>
  </si>
  <si>
    <t>≥ 50 %</t>
  </si>
  <si>
    <t xml:space="preserve">&gt; 3500 </t>
  </si>
  <si>
    <t>Débit maximum estimé &gt;&gt; 5 % débit d'étiage</t>
  </si>
  <si>
    <t>Débit maximum 
&gt;&gt; 8 m³/h</t>
  </si>
  <si>
    <t>Débit faible/ Assec/ Stockage</t>
  </si>
  <si>
    <t>De 5 à 20</t>
  </si>
  <si>
    <t>De 1 à 1,6</t>
  </si>
  <si>
    <t>De 40 à 30</t>
  </si>
  <si>
    <t>De 50 à 25 %</t>
  </si>
  <si>
    <t xml:space="preserve">De 2500 à 3500 </t>
  </si>
  <si>
    <t>Débit maximum estimé &gt; 5 % débit d'étiage</t>
  </si>
  <si>
    <t>Débit maximum
&gt; 8 m³/h</t>
  </si>
  <si>
    <t>Débit faible/ Pas d'assec/ Stockage</t>
  </si>
  <si>
    <t>De 20 à 50</t>
  </si>
  <si>
    <t>De 1,6 à 1,7</t>
  </si>
  <si>
    <t>De 30 à 20</t>
  </si>
  <si>
    <t>De 25 à 15 %</t>
  </si>
  <si>
    <t>De 2500 à 1750</t>
  </si>
  <si>
    <t>Débit maximum estimé &lt; et proche de 5% débit d'étiage</t>
  </si>
  <si>
    <t>Débit maximum
≈ 8 m³/h</t>
  </si>
  <si>
    <t>Débit important/ Pas d'assec/ Pas de stockage présent ou prévu</t>
  </si>
  <si>
    <t>De 50 à 80</t>
  </si>
  <si>
    <t>De 1,7 à 1,85</t>
  </si>
  <si>
    <t>De 20 à 10</t>
  </si>
  <si>
    <t>De 5 à 15 %</t>
  </si>
  <si>
    <t xml:space="preserve">De 1750 à 1000 </t>
  </si>
  <si>
    <t>Débit maximum estimé &gt; et proche 5 % débit d'étiage</t>
  </si>
  <si>
    <t>Débit maximum
&lt; 8 m³/h</t>
  </si>
  <si>
    <t>Débit important/ Pas d'assec/ Stockage présent ou prévu</t>
  </si>
  <si>
    <t>&gt; 80</t>
  </si>
  <si>
    <t>&gt; 1,85</t>
  </si>
  <si>
    <t>&lt; 10</t>
  </si>
  <si>
    <t>De 5 à 0 %</t>
  </si>
  <si>
    <t>&lt; 1000</t>
  </si>
  <si>
    <t>Débit maximum estimé &lt; 2% débit d'étiage</t>
  </si>
  <si>
    <t>Débit maximum
&lt;&lt; 8 m³/h</t>
  </si>
  <si>
    <t>Indicateurs</t>
  </si>
  <si>
    <t>-</t>
  </si>
  <si>
    <t>Surface :</t>
  </si>
  <si>
    <t xml:space="preserve"> </t>
  </si>
  <si>
    <t>Consommation en eau - Culture :</t>
  </si>
  <si>
    <t>Débit total  goutteur par unité de surface (l/h/m²)</t>
  </si>
  <si>
    <t>Durée de réserve en eau du sol (jours)</t>
  </si>
  <si>
    <t xml:space="preserve"> ETR moyenne journalière (mm)</t>
  </si>
  <si>
    <t>Observation</t>
  </si>
  <si>
    <t>Matériaux</t>
  </si>
  <si>
    <t>Volume (m³)</t>
  </si>
  <si>
    <t>Fonction</t>
  </si>
  <si>
    <t>ETP moyenne mensuelle (en mm)</t>
  </si>
  <si>
    <t>ETP moyenne journalière (en mm)</t>
  </si>
  <si>
    <t>(*) Débit d'étiage déterminé dans la partie 3. La part correspond au débit prélevé divisé par la part du débit d'étiage multiplié par 100</t>
  </si>
  <si>
    <t xml:space="preserve">Site </t>
  </si>
  <si>
    <t>POUR LES COURS D'EAU/SOURCES (p. 5)</t>
  </si>
  <si>
    <t>POUR LES OUVRAGES (p.6)</t>
  </si>
  <si>
    <t>JAUGEAGE PAR EMPOTEMENT (p. 7)</t>
  </si>
  <si>
    <t>MESURES OBTENUES PAR STATION (p. 8)</t>
  </si>
  <si>
    <t>CONSOMMATION D'UNE CULTURE (p. 11)</t>
  </si>
  <si>
    <t>CONSOMMATION TOTALE (p. 11)</t>
  </si>
  <si>
    <t>CALCUL DE L'ETP JOURNALIERE MOYENNE (p. 21 -22)</t>
  </si>
  <si>
    <t>CALCUL DU DEBIT MAXIMUM (p. 12)</t>
  </si>
  <si>
    <t>DUREE DE RESERVE EN EAU DU SOL (p. 13)</t>
  </si>
  <si>
    <t>HORS ZONE DE REPARTITION DES EAUX (p. 14)</t>
  </si>
  <si>
    <t>EN ZONE DE REPARTITION DES EAUX (p.14)</t>
  </si>
  <si>
    <t>DIAGRAMME RADAR ET INDICATEURS (p. 15)</t>
  </si>
  <si>
    <t>CRITERES DE NOTATIONS DES INDICATEURS (p. 22)</t>
  </si>
  <si>
    <t>Complétez le tableau ci-dessous pour chaque cours d’eau et/ou chaque source :</t>
  </si>
  <si>
    <t>Complétez le tableau ci-dessous pour chaque ouvrage :</t>
  </si>
  <si>
    <t>Complétez le tableau ci-dessous pour chaque élément mesuré :</t>
  </si>
  <si>
    <t>Complétez le(s) tableau(x) ci-dessous en renseignant l'ETp mensuelle moyenne, le Kc propre à la culture et les précipitations mensuelles moyennes :</t>
  </si>
  <si>
    <t>Le tableau suivant est automatiquement rempli suivant les cultures et leurs besoins respectifs.</t>
  </si>
  <si>
    <t>Le tableau suivant est automatiquement rempli selon les valeurs d'Etp moyenne mensuelle complétées dans l'onglet précédent "Consommation en eau".</t>
  </si>
  <si>
    <t xml:space="preserve">Complétez le tableau suivant pour la plage d’irrigation nécessitant le débit maximum le plus important du site. Selon les cultures, certains éléments ne sont pas nécessaires au calcul du débit maximum. </t>
  </si>
  <si>
    <t>Complétez le tableau suivant pour définir la durée de réserve en eau du sol selon le mois donné et le type de culture. Des tableaux supplémentaires sont disponibles en ANNEXE 10.</t>
  </si>
  <si>
    <t xml:space="preserve">Indiquez la procédure à appliquer (ANNEXE 1) selon le débit maximum prélevé (Onglet Débit maximum). </t>
  </si>
  <si>
    <t xml:space="preserve">Indiquez la procédure à appliquer (ANNEXE 1) selon la part du débit d’étiage (Partie Réglementation du guide) que représente le débit maximum prélevé  (Onglet Débit maximum). </t>
  </si>
  <si>
    <t>Le diagramme suivant dresse le bilan des informations apportées sur l’ensemble du diagnostic. Tracez le polygone sur le diagramme radar à partir du tableau de notations référencé ci-dessous.</t>
  </si>
  <si>
    <t>OUTILS NUMERIQUE DE DIAGNOSTIC DE LA RESSOURCE EN EAU</t>
  </si>
  <si>
    <t>L'intérêt de l'outil numérique est de simplifier la phase de calcul. Pour cela, les parties en jaunes sont à compléter.</t>
  </si>
  <si>
    <t>Cet outil est destiné aux exploitations agricoles en production végétale et a pour objectif d'étudier la faisabilité d'un projet installation ou d'agrandissement de parcellaire. Ce document Excel vient compléter le formulaire de diagnostic en format PDF. Ce dernier permet une approche méthodologique par étapes successives pour arriver à un bilan de la ressource en eau sur le site. Les éléments étudiés se concentrent sur la réglementation sur l'eau, le savoir local, la disponibilité de la ressource et l'estimation de la consommation de l'exploitation et des autres usagers. Les étapes se trouvent dans les différents onglets en bas de page.</t>
  </si>
  <si>
    <t>Cet outil a été créé dans le cadre d’un stage encadré par le CNRS et le SHVC pour le programme Treilles &amp; Terrasses financé par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</si>
</sst>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1"/>
      <name val="Calibri"/>
      <family val="2"/>
      <scheme val="minor"/>
    </font>
    <font>
      <b/>
      <sz val="11"/>
      <color rgb="FF000000"/>
      <name val="Calibri"/>
      <family val="2"/>
      <scheme val="minor"/>
    </font>
    <font>
      <sz val="9"/>
      <color rgb="FF000000"/>
      <name val="Calibri"/>
      <family val="2"/>
      <scheme val="minor"/>
    </font>
    <font>
      <i/>
      <sz val="11"/>
      <color rgb="FF000000"/>
      <name val="Calibri"/>
      <family val="2"/>
      <scheme val="minor"/>
    </font>
    <font>
      <sz val="11"/>
      <color rgb="FF000000"/>
      <name val="Calibri"/>
      <family val="2"/>
      <scheme val="minor"/>
    </font>
    <font>
      <b/>
      <sz val="12"/>
      <color theme="1"/>
      <name val="Calibri"/>
      <family val="2"/>
      <scheme val="minor"/>
    </font>
    <font>
      <sz val="9"/>
      <color theme="1"/>
      <name val="Calibri"/>
      <family val="2"/>
      <scheme val="minor"/>
    </font>
    <font>
      <b/>
      <sz val="9"/>
      <color rgb="FF000000"/>
      <name val="Calibri"/>
      <family val="2"/>
      <scheme val="minor"/>
    </font>
    <font>
      <b/>
      <sz val="8"/>
      <color rgb="FF000000"/>
      <name val="Calibri"/>
      <family val="2"/>
      <scheme val="minor"/>
    </font>
    <font>
      <b/>
      <sz val="8"/>
      <color theme="1"/>
      <name val="Calibri"/>
      <family val="2"/>
      <scheme val="minor"/>
    </font>
    <font>
      <i/>
      <sz val="8"/>
      <color rgb="FF000000"/>
      <name val="Calibri"/>
      <family val="2"/>
      <scheme val="minor"/>
    </font>
    <font>
      <sz val="8"/>
      <color rgb="FF000000"/>
      <name val="Calibri"/>
      <family val="2"/>
      <scheme val="minor"/>
    </font>
    <font>
      <b/>
      <sz val="11"/>
      <color rgb="FF000000"/>
      <name val="Aptos Narrow"/>
      <family val="2"/>
    </font>
    <font>
      <sz val="11"/>
      <color rgb="FF000000"/>
      <name val="Aptos Narrow"/>
      <family val="2"/>
    </font>
    <font>
      <b/>
      <sz val="11"/>
      <color rgb="FFFFFFFF"/>
      <name val="Aptos Narrow"/>
      <family val="2"/>
    </font>
    <font>
      <b/>
      <i/>
      <sz val="10"/>
      <color theme="1"/>
      <name val="Calibri"/>
      <family val="2"/>
      <scheme val="minor"/>
    </font>
    <font>
      <i/>
      <sz val="10"/>
      <color theme="1"/>
      <name val="Calibri"/>
      <family val="2"/>
      <scheme val="minor"/>
    </font>
    <font>
      <sz val="8"/>
      <name val="Calibri"/>
      <family val="2"/>
      <scheme val="minor"/>
    </font>
    <font>
      <b/>
      <sz val="11"/>
      <name val="Calibri"/>
      <family val="2"/>
      <scheme val="minor"/>
    </font>
    <font>
      <b/>
      <i/>
      <sz val="11"/>
      <color rgb="FF000000"/>
      <name val="Arial Narrow"/>
      <family val="2"/>
    </font>
    <font>
      <i/>
      <sz val="11"/>
      <color rgb="FF000000"/>
      <name val="Arial Narrow"/>
      <family val="2"/>
    </font>
    <font>
      <i/>
      <sz val="11"/>
      <color theme="1"/>
      <name val="Arial Narrow"/>
      <family val="2"/>
    </font>
    <font>
      <b/>
      <sz val="9"/>
      <color rgb="FF000000"/>
      <name val="Aptos Narrow"/>
      <family val="2"/>
    </font>
    <font>
      <sz val="9"/>
      <color rgb="FF000000"/>
      <name val="Aptos Narrow"/>
      <family val="2"/>
    </font>
    <font>
      <sz val="11"/>
      <color theme="1"/>
      <name val="Aptos"/>
      <family val="2"/>
    </font>
    <font>
      <i/>
      <sz val="11"/>
      <color theme="1"/>
      <name val="Aptos"/>
      <family val="2"/>
    </font>
    <font>
      <b/>
      <sz val="16"/>
      <color theme="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rgb="FF156082"/>
        <bgColor indexed="64"/>
      </patternFill>
    </fill>
    <fill>
      <patternFill patternType="solid">
        <fgColor rgb="FFC0E6F5"/>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theme="7"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s>
  <cellStyleXfs count="1">
    <xf numFmtId="0" fontId="0" fillId="0" borderId="0"/>
  </cellStyleXfs>
  <cellXfs count="115">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center" vertical="center" wrapText="1"/>
    </xf>
    <xf numFmtId="0" fontId="7" fillId="0" borderId="1" xfId="0" applyFont="1" applyBorder="1" applyAlignment="1">
      <alignment horizontal="justify"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8" fillId="0" borderId="1" xfId="0" applyFont="1" applyBorder="1" applyAlignment="1">
      <alignment horizontal="left" vertical="center"/>
    </xf>
    <xf numFmtId="0" fontId="11" fillId="0" borderId="1" xfId="0" applyFont="1" applyBorder="1" applyAlignment="1">
      <alignment horizontal="center"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xf>
    <xf numFmtId="0" fontId="15" fillId="4" borderId="4"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6" fillId="6" borderId="1" xfId="0" applyFont="1" applyFill="1" applyBorder="1" applyAlignment="1">
      <alignment horizontal="center" vertical="center"/>
    </xf>
    <xf numFmtId="0" fontId="16" fillId="6" borderId="1" xfId="0" applyFont="1" applyFill="1" applyBorder="1" applyAlignment="1">
      <alignment horizontal="center" vertical="center" wrapText="1"/>
    </xf>
    <xf numFmtId="0" fontId="16" fillId="2" borderId="8" xfId="0" applyFont="1" applyFill="1" applyBorder="1" applyAlignment="1">
      <alignment horizontal="center" vertical="center"/>
    </xf>
    <xf numFmtId="0" fontId="17" fillId="2" borderId="8" xfId="0" applyFont="1" applyFill="1" applyBorder="1" applyAlignment="1">
      <alignment horizontal="center" vertical="center" wrapText="1"/>
    </xf>
    <xf numFmtId="0" fontId="17" fillId="2" borderId="8" xfId="0" applyFont="1" applyFill="1" applyBorder="1" applyAlignment="1">
      <alignment horizontal="center" vertical="center"/>
    </xf>
    <xf numFmtId="9" fontId="17" fillId="2" borderId="8" xfId="0" applyNumberFormat="1" applyFont="1" applyFill="1" applyBorder="1" applyAlignment="1">
      <alignment horizontal="center" vertical="center"/>
    </xf>
    <xf numFmtId="0" fontId="16" fillId="7" borderId="8" xfId="0" applyFont="1" applyFill="1" applyBorder="1" applyAlignment="1">
      <alignment horizontal="center" vertical="center"/>
    </xf>
    <xf numFmtId="0" fontId="17" fillId="7" borderId="8" xfId="0" applyFont="1" applyFill="1" applyBorder="1" applyAlignment="1">
      <alignment horizontal="center" vertical="center" wrapText="1"/>
    </xf>
    <xf numFmtId="0" fontId="17" fillId="7" borderId="8" xfId="0" applyFont="1" applyFill="1" applyBorder="1" applyAlignment="1">
      <alignment horizontal="center" vertical="center"/>
    </xf>
    <xf numFmtId="9" fontId="17" fillId="7" borderId="8" xfId="0" applyNumberFormat="1" applyFont="1" applyFill="1" applyBorder="1" applyAlignment="1">
      <alignment horizontal="center" vertical="center"/>
    </xf>
    <xf numFmtId="0" fontId="16" fillId="2" borderId="9" xfId="0" applyFont="1" applyFill="1" applyBorder="1" applyAlignment="1">
      <alignment horizontal="center" vertical="center"/>
    </xf>
    <xf numFmtId="0" fontId="17" fillId="2" borderId="9" xfId="0" applyFont="1" applyFill="1" applyBorder="1" applyAlignment="1">
      <alignment horizontal="center" vertical="center" wrapText="1"/>
    </xf>
    <xf numFmtId="0" fontId="17" fillId="2" borderId="9" xfId="0" applyFont="1" applyFill="1" applyBorder="1" applyAlignment="1">
      <alignment horizontal="center" vertical="center"/>
    </xf>
    <xf numFmtId="9" fontId="17" fillId="2" borderId="9" xfId="0" applyNumberFormat="1" applyFont="1" applyFill="1" applyBorder="1" applyAlignment="1">
      <alignment horizontal="center" vertical="center"/>
    </xf>
    <xf numFmtId="0" fontId="1" fillId="0" borderId="1" xfId="0" applyFont="1" applyBorder="1"/>
    <xf numFmtId="0" fontId="1" fillId="0" borderId="10" xfId="0" applyFont="1" applyBorder="1"/>
    <xf numFmtId="0" fontId="1" fillId="0" borderId="11" xfId="0" applyFont="1" applyBorder="1"/>
    <xf numFmtId="0" fontId="0" fillId="0" borderId="12" xfId="0" applyBorder="1"/>
    <xf numFmtId="0" fontId="0" fillId="0" borderId="14" xfId="0" applyBorder="1"/>
    <xf numFmtId="0" fontId="0" fillId="0" borderId="16" xfId="0" applyBorder="1"/>
    <xf numFmtId="0" fontId="0" fillId="0" borderId="4" xfId="0" applyBorder="1"/>
    <xf numFmtId="0" fontId="19" fillId="0" borderId="1" xfId="0" applyFont="1" applyBorder="1" applyAlignment="1">
      <alignment horizontal="center" vertical="center" wrapText="1"/>
    </xf>
    <xf numFmtId="0" fontId="1" fillId="0" borderId="1" xfId="0" applyFont="1" applyBorder="1" applyAlignment="1">
      <alignment horizontal="left" vertical="center" wrapText="1"/>
    </xf>
    <xf numFmtId="0" fontId="20" fillId="0" borderId="1" xfId="0" applyFont="1" applyBorder="1" applyAlignment="1">
      <alignment horizontal="center" vertical="center"/>
    </xf>
    <xf numFmtId="0" fontId="23" fillId="0" borderId="1" xfId="0" applyFont="1" applyBorder="1" applyAlignment="1">
      <alignment horizontal="center" vertical="center"/>
    </xf>
    <xf numFmtId="0" fontId="24" fillId="0" borderId="1" xfId="0" applyFont="1" applyBorder="1" applyAlignment="1">
      <alignment horizontal="center" vertical="center"/>
    </xf>
    <xf numFmtId="0" fontId="23" fillId="0" borderId="1" xfId="0" applyFont="1" applyBorder="1" applyAlignment="1">
      <alignment horizontal="left" vertical="center" wrapText="1"/>
    </xf>
    <xf numFmtId="0" fontId="0" fillId="0" borderId="0" xfId="0" applyAlignment="1">
      <alignment horizontal="left" vertical="center"/>
    </xf>
    <xf numFmtId="0" fontId="26" fillId="0" borderId="0" xfId="0" applyFont="1" applyAlignment="1">
      <alignment horizontal="left" vertical="center"/>
    </xf>
    <xf numFmtId="0" fontId="15" fillId="4" borderId="4" xfId="0" applyFont="1" applyFill="1" applyBorder="1" applyAlignment="1">
      <alignment horizontal="center" vertical="center"/>
    </xf>
    <xf numFmtId="0" fontId="15" fillId="4" borderId="7" xfId="0" applyFont="1" applyFill="1" applyBorder="1" applyAlignment="1">
      <alignment horizontal="center" vertical="center"/>
    </xf>
    <xf numFmtId="0" fontId="14" fillId="9" borderId="1" xfId="0" applyFont="1" applyFill="1" applyBorder="1" applyAlignment="1">
      <alignment horizontal="center" vertical="center"/>
    </xf>
    <xf numFmtId="0" fontId="14" fillId="9" borderId="23" xfId="0" applyFont="1" applyFill="1" applyBorder="1" applyAlignment="1">
      <alignment horizontal="center" vertical="center"/>
    </xf>
    <xf numFmtId="0" fontId="14" fillId="9" borderId="24" xfId="0" applyFont="1" applyFill="1" applyBorder="1" applyAlignment="1">
      <alignment horizontal="center" vertical="center"/>
    </xf>
    <xf numFmtId="0" fontId="14" fillId="9" borderId="14" xfId="0" applyFont="1" applyFill="1" applyBorder="1" applyAlignment="1">
      <alignment horizontal="center" vertical="center"/>
    </xf>
    <xf numFmtId="0" fontId="14" fillId="9" borderId="15" xfId="0" applyFont="1" applyFill="1" applyBorder="1" applyAlignment="1">
      <alignment horizontal="center" vertical="center"/>
    </xf>
    <xf numFmtId="0" fontId="14" fillId="9" borderId="16" xfId="0" applyFont="1" applyFill="1" applyBorder="1" applyAlignment="1">
      <alignment horizontal="center" vertical="center"/>
    </xf>
    <xf numFmtId="0" fontId="14" fillId="9" borderId="17" xfId="0" applyFont="1" applyFill="1" applyBorder="1" applyAlignment="1">
      <alignment horizontal="center" vertical="center"/>
    </xf>
    <xf numFmtId="1" fontId="14" fillId="5" borderId="1" xfId="0" applyNumberFormat="1" applyFont="1" applyFill="1" applyBorder="1" applyAlignment="1">
      <alignment horizontal="center" vertical="center"/>
    </xf>
    <xf numFmtId="1" fontId="14" fillId="5" borderId="25" xfId="0" applyNumberFormat="1" applyFont="1" applyFill="1" applyBorder="1" applyAlignment="1">
      <alignment horizontal="center" vertical="center"/>
    </xf>
    <xf numFmtId="1" fontId="14" fillId="5" borderId="26" xfId="0" applyNumberFormat="1" applyFont="1" applyFill="1" applyBorder="1" applyAlignment="1">
      <alignment horizontal="center" vertical="center"/>
    </xf>
    <xf numFmtId="0" fontId="14" fillId="9" borderId="25" xfId="0" applyFont="1" applyFill="1" applyBorder="1" applyAlignment="1">
      <alignment horizontal="center" vertical="center"/>
    </xf>
    <xf numFmtId="0" fontId="14" fillId="9" borderId="26" xfId="0" applyFont="1" applyFill="1" applyBorder="1" applyAlignment="1">
      <alignment horizontal="center" vertical="center"/>
    </xf>
    <xf numFmtId="0" fontId="0" fillId="9" borderId="13" xfId="0" applyFill="1" applyBorder="1"/>
    <xf numFmtId="0" fontId="0" fillId="9" borderId="15" xfId="0" applyFill="1" applyBorder="1"/>
    <xf numFmtId="0" fontId="0" fillId="9" borderId="17" xfId="0" applyFill="1" applyBorder="1"/>
    <xf numFmtId="0" fontId="11" fillId="9" borderId="1" xfId="0" applyFont="1" applyFill="1" applyBorder="1" applyAlignment="1">
      <alignment horizontal="center" vertical="center"/>
    </xf>
    <xf numFmtId="0" fontId="12" fillId="9" borderId="1" xfId="0" applyFont="1" applyFill="1" applyBorder="1" applyAlignment="1">
      <alignment horizontal="center" vertical="center"/>
    </xf>
    <xf numFmtId="0" fontId="11" fillId="9" borderId="1" xfId="0" applyFont="1" applyFill="1" applyBorder="1" applyAlignment="1">
      <alignment horizontal="center" vertical="center" wrapText="1"/>
    </xf>
    <xf numFmtId="0" fontId="3" fillId="9" borderId="1" xfId="0" applyFont="1" applyFill="1" applyBorder="1" applyAlignment="1">
      <alignment horizontal="center" vertical="center"/>
    </xf>
    <xf numFmtId="0" fontId="0" fillId="9" borderId="2" xfId="0" applyFill="1" applyBorder="1"/>
    <xf numFmtId="0" fontId="4" fillId="9" borderId="1" xfId="0" applyFont="1" applyFill="1" applyBorder="1" applyAlignment="1">
      <alignment horizontal="center" vertical="center"/>
    </xf>
    <xf numFmtId="0" fontId="5" fillId="9" borderId="1" xfId="0" applyFont="1" applyFill="1" applyBorder="1" applyAlignment="1">
      <alignment horizontal="center" vertical="center"/>
    </xf>
    <xf numFmtId="10" fontId="4" fillId="9" borderId="1" xfId="0" applyNumberFormat="1" applyFont="1" applyFill="1" applyBorder="1" applyAlignment="1">
      <alignment horizontal="center" vertical="center"/>
    </xf>
    <xf numFmtId="10" fontId="5" fillId="9" borderId="1" xfId="0" applyNumberFormat="1" applyFont="1" applyFill="1" applyBorder="1" applyAlignment="1">
      <alignment horizontal="center" vertical="center"/>
    </xf>
    <xf numFmtId="2" fontId="4" fillId="0" borderId="1" xfId="0" applyNumberFormat="1" applyFont="1" applyBorder="1" applyAlignment="1">
      <alignment horizontal="center" vertical="center"/>
    </xf>
    <xf numFmtId="0" fontId="0" fillId="9" borderId="1" xfId="0" applyFill="1" applyBorder="1" applyAlignment="1">
      <alignment horizontal="center" vertical="center" wrapText="1"/>
    </xf>
    <xf numFmtId="0" fontId="0" fillId="9" borderId="1" xfId="0" applyFill="1" applyBorder="1"/>
    <xf numFmtId="0" fontId="21" fillId="9" borderId="1" xfId="0" applyFont="1" applyFill="1" applyBorder="1" applyAlignment="1">
      <alignment horizontal="center" vertical="center"/>
    </xf>
    <xf numFmtId="0" fontId="21" fillId="9" borderId="1" xfId="0" applyFont="1" applyFill="1" applyBorder="1" applyAlignment="1">
      <alignment horizontal="center" vertical="center" wrapText="1"/>
    </xf>
    <xf numFmtId="0" fontId="22" fillId="9" borderId="1" xfId="0" applyFont="1" applyFill="1" applyBorder="1" applyAlignment="1">
      <alignment horizontal="center" vertical="center"/>
    </xf>
    <xf numFmtId="0" fontId="6" fillId="9" borderId="1" xfId="0" applyFont="1" applyFill="1" applyBorder="1" applyAlignment="1">
      <alignment horizontal="center" vertical="center" wrapText="1"/>
    </xf>
    <xf numFmtId="0" fontId="6" fillId="9" borderId="1" xfId="0" applyFont="1" applyFill="1" applyBorder="1" applyAlignment="1">
      <alignment horizontal="justify" vertical="center" wrapText="1"/>
    </xf>
    <xf numFmtId="0" fontId="0" fillId="0" borderId="27" xfId="0" applyBorder="1" applyAlignment="1">
      <alignment vertical="center" wrapText="1"/>
    </xf>
    <xf numFmtId="0" fontId="0" fillId="0" borderId="0" xfId="0" applyAlignment="1">
      <alignment vertical="center"/>
    </xf>
    <xf numFmtId="0" fontId="0" fillId="0" borderId="0" xfId="0" applyAlignment="1">
      <alignment vertical="center" wrapText="1"/>
    </xf>
    <xf numFmtId="0" fontId="27" fillId="2" borderId="0" xfId="0" applyFont="1" applyFill="1" applyAlignment="1">
      <alignment horizontal="left" vertical="center"/>
    </xf>
    <xf numFmtId="0" fontId="0" fillId="0" borderId="0" xfId="0" applyAlignment="1">
      <alignment horizontal="left" vertical="center" wrapText="1"/>
    </xf>
    <xf numFmtId="0" fontId="0" fillId="9" borderId="0" xfId="0" applyFill="1" applyAlignment="1">
      <alignment horizontal="center"/>
    </xf>
    <xf numFmtId="0" fontId="1" fillId="2" borderId="0" xfId="0" applyFont="1" applyFill="1" applyAlignment="1">
      <alignment horizontal="left"/>
    </xf>
    <xf numFmtId="0" fontId="0" fillId="2" borderId="0" xfId="0" applyFill="1" applyAlignment="1">
      <alignment horizontal="left"/>
    </xf>
    <xf numFmtId="0" fontId="0" fillId="0" borderId="27" xfId="0" applyBorder="1" applyAlignment="1">
      <alignment horizontal="left" vertical="center"/>
    </xf>
    <xf numFmtId="0" fontId="5" fillId="9" borderId="1" xfId="0" applyFont="1" applyFill="1" applyBorder="1" applyAlignment="1">
      <alignment horizontal="center" vertical="center" wrapText="1"/>
    </xf>
    <xf numFmtId="2"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9" borderId="1" xfId="0" applyFont="1" applyFill="1" applyBorder="1" applyAlignment="1">
      <alignment horizontal="center" vertical="center" wrapText="1"/>
    </xf>
    <xf numFmtId="0" fontId="0" fillId="0" borderId="27" xfId="0" applyBorder="1" applyAlignment="1">
      <alignment vertical="center"/>
    </xf>
    <xf numFmtId="0" fontId="1" fillId="2" borderId="0" xfId="0" applyFont="1" applyFill="1" applyAlignment="1">
      <alignment horizontal="left" vertical="center"/>
    </xf>
    <xf numFmtId="0" fontId="8" fillId="0" borderId="1"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right" vertical="center"/>
    </xf>
    <xf numFmtId="0" fontId="8" fillId="0" borderId="18" xfId="0" applyFont="1" applyBorder="1" applyAlignment="1">
      <alignment horizontal="right" vertical="center"/>
    </xf>
    <xf numFmtId="0" fontId="0" fillId="0" borderId="27" xfId="0" applyBorder="1" applyAlignment="1">
      <alignment horizontal="left" vertical="center" wrapText="1"/>
    </xf>
    <xf numFmtId="0" fontId="0" fillId="0" borderId="5" xfId="0" applyBorder="1" applyAlignment="1">
      <alignment horizontal="left" vertical="center" wrapText="1"/>
    </xf>
    <xf numFmtId="0" fontId="1" fillId="8" borderId="0" xfId="0" applyFont="1" applyFill="1" applyAlignment="1">
      <alignment horizontal="left" vertical="center"/>
    </xf>
    <xf numFmtId="0" fontId="9" fillId="0" borderId="1" xfId="0" applyFont="1" applyBorder="1" applyAlignment="1">
      <alignment horizontal="center" vertical="center" wrapText="1"/>
    </xf>
    <xf numFmtId="0" fontId="8" fillId="9" borderId="1" xfId="0" applyFont="1" applyFill="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13" fillId="9" borderId="1" xfId="0" applyFont="1" applyFill="1" applyBorder="1" applyAlignment="1">
      <alignment horizontal="center" vertical="center"/>
    </xf>
    <xf numFmtId="0" fontId="13" fillId="5" borderId="21"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0" fillId="0" borderId="0" xfId="0" applyAlignment="1">
      <alignment horizontal="left" vertical="center"/>
    </xf>
    <xf numFmtId="0" fontId="25"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'Faisabilité du projet'!$B$6</c:f>
              <c:strCache>
                <c:ptCount val="1"/>
                <c:pt idx="0">
                  <c:v>Site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'Faisabilité du projet'!$A$7:$A$14</c:f>
              <c:strCache>
                <c:ptCount val="8"/>
                <c:pt idx="0">
                  <c:v>Ressource en eau importante et continue</c:v>
                </c:pt>
                <c:pt idx="1">
                  <c:v>Production économe en eau</c:v>
                </c:pt>
                <c:pt idx="2">
                  <c:v>Bon potentiel de stockage de l'eau</c:v>
                </c:pt>
                <c:pt idx="3">
                  <c:v>Profondeur de sol importante</c:v>
                </c:pt>
                <c:pt idx="4">
                  <c:v>Bonne réserve utile</c:v>
                </c:pt>
                <c:pt idx="5">
                  <c:v>Absence de tensions avec les autres usagers</c:v>
                </c:pt>
                <c:pt idx="6">
                  <c:v>Respect des seuils réglementaires hors ZRE</c:v>
                </c:pt>
                <c:pt idx="7">
                  <c:v>Respect du seuil réglementaire en ZRE</c:v>
                </c:pt>
              </c:strCache>
            </c:strRef>
          </c:cat>
          <c:val>
            <c:numRef>
              <c:f>'Faisabilité du projet'!$B$7:$B$14</c:f>
              <c:numCache>
                <c:formatCode>General</c:formatCode>
                <c:ptCount val="8"/>
              </c:numCache>
            </c:numRef>
          </c:val>
          <c:extLst>
            <c:ext xmlns:c16="http://schemas.microsoft.com/office/drawing/2014/chart" uri="{C3380CC4-5D6E-409C-BE32-E72D297353CC}">
              <c16:uniqueId val="{00000000-6AE4-4CA2-A9A2-11C1A0EAD30B}"/>
            </c:ext>
          </c:extLst>
        </c:ser>
        <c:dLbls>
          <c:showLegendKey val="0"/>
          <c:showVal val="0"/>
          <c:showCatName val="0"/>
          <c:showSerName val="0"/>
          <c:showPercent val="0"/>
          <c:showBubbleSize val="0"/>
        </c:dLbls>
        <c:axId val="1341617152"/>
        <c:axId val="1341618592"/>
      </c:radarChart>
      <c:catAx>
        <c:axId val="13416171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fr-FR"/>
          </a:p>
        </c:txPr>
        <c:crossAx val="1341618592"/>
        <c:crosses val="autoZero"/>
        <c:auto val="1"/>
        <c:lblAlgn val="ctr"/>
        <c:lblOffset val="100"/>
        <c:noMultiLvlLbl val="0"/>
      </c:catAx>
      <c:valAx>
        <c:axId val="1341618592"/>
        <c:scaling>
          <c:orientation val="minMax"/>
          <c:max val="5"/>
          <c:min val="0"/>
        </c:scaling>
        <c:delete val="0"/>
        <c:axPos val="l"/>
        <c:majorGridlines>
          <c:spPr>
            <a:ln w="15875" cap="flat" cmpd="sng" algn="ctr">
              <a:solidFill>
                <a:schemeClr val="accent3">
                  <a:lumMod val="60000"/>
                  <a:lumOff val="40000"/>
                </a:schemeClr>
              </a:solidFill>
              <a:round/>
            </a:ln>
            <a:effectLst/>
          </c:spPr>
        </c:majorGridlines>
        <c:numFmt formatCode="General" sourceLinked="1"/>
        <c:majorTickMark val="cross"/>
        <c:minorTickMark val="none"/>
        <c:tickLblPos val="nextTo"/>
        <c:spPr>
          <a:noFill/>
          <a:ln w="9525">
            <a:solidFill>
              <a:schemeClr val="tx1"/>
            </a:solid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41617152"/>
        <c:crosses val="autoZero"/>
        <c:crossBetween val="between"/>
        <c:majorUnit val="1"/>
        <c:minorUnit val="0.2"/>
      </c:valAx>
      <c:spPr>
        <a:noFill/>
        <a:ln w="0">
          <a:noFill/>
          <a:prstDash val="solid"/>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442595</xdr:colOff>
      <xdr:row>15</xdr:row>
      <xdr:rowOff>85725</xdr:rowOff>
    </xdr:from>
    <xdr:to>
      <xdr:col>4</xdr:col>
      <xdr:colOff>352425</xdr:colOff>
      <xdr:row>18</xdr:row>
      <xdr:rowOff>186055</xdr:rowOff>
    </xdr:to>
    <xdr:pic>
      <xdr:nvPicPr>
        <xdr:cNvPr id="2" name="Image 1" descr="Une image contenant Police, Graphique, logo, cercle&#10;&#10;Le contenu généré par l’IA peut être incorrect.">
          <a:extLst>
            <a:ext uri="{FF2B5EF4-FFF2-40B4-BE49-F238E27FC236}">
              <a16:creationId xmlns:a16="http://schemas.microsoft.com/office/drawing/2014/main" id="{B0EC44EC-6373-B525-09A3-E24FF3F0B1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8595" y="2924175"/>
          <a:ext cx="671830" cy="671830"/>
        </a:xfrm>
        <a:prstGeom prst="rect">
          <a:avLst/>
        </a:prstGeom>
      </xdr:spPr>
    </xdr:pic>
    <xdr:clientData/>
  </xdr:twoCellAnchor>
  <xdr:twoCellAnchor editAs="oneCell">
    <xdr:from>
      <xdr:col>1</xdr:col>
      <xdr:colOff>647700</xdr:colOff>
      <xdr:row>15</xdr:row>
      <xdr:rowOff>144145</xdr:rowOff>
    </xdr:from>
    <xdr:to>
      <xdr:col>3</xdr:col>
      <xdr:colOff>266700</xdr:colOff>
      <xdr:row>18</xdr:row>
      <xdr:rowOff>178625</xdr:rowOff>
    </xdr:to>
    <xdr:pic>
      <xdr:nvPicPr>
        <xdr:cNvPr id="3" name="Image 2" descr="Une image contenant texte, Police, graphisme, Graphique&#10;&#10;Le contenu généré par l’IA peut être incorrect.">
          <a:extLst>
            <a:ext uri="{FF2B5EF4-FFF2-40B4-BE49-F238E27FC236}">
              <a16:creationId xmlns:a16="http://schemas.microsoft.com/office/drawing/2014/main" id="{1C76B3AC-B35C-C7E2-50FA-7DE4E0B70F5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58" t="5584" r="1934" b="8188"/>
        <a:stretch/>
      </xdr:blipFill>
      <xdr:spPr bwMode="auto">
        <a:xfrm>
          <a:off x="1409700" y="2982595"/>
          <a:ext cx="1143000" cy="6059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400050</xdr:colOff>
      <xdr:row>23</xdr:row>
      <xdr:rowOff>0</xdr:rowOff>
    </xdr:from>
    <xdr:to>
      <xdr:col>5</xdr:col>
      <xdr:colOff>628650</xdr:colOff>
      <xdr:row>27</xdr:row>
      <xdr:rowOff>10910</xdr:rowOff>
    </xdr:to>
    <xdr:pic>
      <xdr:nvPicPr>
        <xdr:cNvPr id="4" name="Image 3" descr="Une image contenant texte, capture d’écran, Police, logo&#10;&#10;Le contenu généré par l’IA peut être incorrect.">
          <a:extLst>
            <a:ext uri="{FF2B5EF4-FFF2-40B4-BE49-F238E27FC236}">
              <a16:creationId xmlns:a16="http://schemas.microsoft.com/office/drawing/2014/main" id="{85016333-045A-7419-63C7-0FB155EC3B7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0050" y="4362450"/>
          <a:ext cx="4038600" cy="772910"/>
        </a:xfrm>
        <a:prstGeom prst="rect">
          <a:avLst/>
        </a:prstGeom>
      </xdr:spPr>
    </xdr:pic>
    <xdr:clientData/>
  </xdr:twoCellAnchor>
  <xdr:twoCellAnchor editAs="oneCell">
    <xdr:from>
      <xdr:col>1</xdr:col>
      <xdr:colOff>19050</xdr:colOff>
      <xdr:row>28</xdr:row>
      <xdr:rowOff>28576</xdr:rowOff>
    </xdr:from>
    <xdr:to>
      <xdr:col>2</xdr:col>
      <xdr:colOff>44859</xdr:colOff>
      <xdr:row>31</xdr:row>
      <xdr:rowOff>161926</xdr:rowOff>
    </xdr:to>
    <xdr:pic>
      <xdr:nvPicPr>
        <xdr:cNvPr id="5" name="Image 4" descr="Une image contenant texte, Police, logo, capture d’écran&#10;&#10;Le contenu généré par l’IA peut être incorrect.">
          <a:extLst>
            <a:ext uri="{FF2B5EF4-FFF2-40B4-BE49-F238E27FC236}">
              <a16:creationId xmlns:a16="http://schemas.microsoft.com/office/drawing/2014/main" id="{F2700CEA-ACDF-7864-3A9B-F0183A0624F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81050" y="5343526"/>
          <a:ext cx="787809" cy="704850"/>
        </a:xfrm>
        <a:prstGeom prst="rect">
          <a:avLst/>
        </a:prstGeom>
      </xdr:spPr>
    </xdr:pic>
    <xdr:clientData/>
  </xdr:twoCellAnchor>
  <xdr:twoCellAnchor editAs="oneCell">
    <xdr:from>
      <xdr:col>2</xdr:col>
      <xdr:colOff>228601</xdr:colOff>
      <xdr:row>28</xdr:row>
      <xdr:rowOff>85726</xdr:rowOff>
    </xdr:from>
    <xdr:to>
      <xdr:col>4</xdr:col>
      <xdr:colOff>114301</xdr:colOff>
      <xdr:row>31</xdr:row>
      <xdr:rowOff>43914</xdr:rowOff>
    </xdr:to>
    <xdr:pic>
      <xdr:nvPicPr>
        <xdr:cNvPr id="6" name="Image 5" descr="Une image contenant Graphique, Police, logo, graphisme&#10;&#10;Le contenu généré par l’IA peut être incorrect.">
          <a:extLst>
            <a:ext uri="{FF2B5EF4-FFF2-40B4-BE49-F238E27FC236}">
              <a16:creationId xmlns:a16="http://schemas.microsoft.com/office/drawing/2014/main" id="{C3E0531A-7147-7E5B-F2ED-A15F639D2FE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752601" y="5400676"/>
          <a:ext cx="1409700" cy="529688"/>
        </a:xfrm>
        <a:prstGeom prst="rect">
          <a:avLst/>
        </a:prstGeom>
      </xdr:spPr>
    </xdr:pic>
    <xdr:clientData/>
  </xdr:twoCellAnchor>
  <xdr:twoCellAnchor editAs="oneCell">
    <xdr:from>
      <xdr:col>4</xdr:col>
      <xdr:colOff>266701</xdr:colOff>
      <xdr:row>28</xdr:row>
      <xdr:rowOff>123825</xdr:rowOff>
    </xdr:from>
    <xdr:to>
      <xdr:col>5</xdr:col>
      <xdr:colOff>495301</xdr:colOff>
      <xdr:row>31</xdr:row>
      <xdr:rowOff>68833</xdr:rowOff>
    </xdr:to>
    <xdr:pic>
      <xdr:nvPicPr>
        <xdr:cNvPr id="7" name="Image 6" descr="Une image contenant texte, Graphique, graphisme, conception&#10;&#10;Le contenu généré par l’IA peut être incorrect.">
          <a:extLst>
            <a:ext uri="{FF2B5EF4-FFF2-40B4-BE49-F238E27FC236}">
              <a16:creationId xmlns:a16="http://schemas.microsoft.com/office/drawing/2014/main" id="{993417F4-A5BA-9A6F-25D6-36B26801189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314701" y="5438775"/>
          <a:ext cx="990600" cy="5165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704177</xdr:colOff>
      <xdr:row>5</xdr:row>
      <xdr:rowOff>53788</xdr:rowOff>
    </xdr:from>
    <xdr:to>
      <xdr:col>12</xdr:col>
      <xdr:colOff>132452</xdr:colOff>
      <xdr:row>24</xdr:row>
      <xdr:rowOff>139514</xdr:rowOff>
    </xdr:to>
    <xdr:graphicFrame macro="">
      <xdr:nvGraphicFramePr>
        <xdr:cNvPr id="2" name="Graphique 1">
          <a:extLst>
            <a:ext uri="{FF2B5EF4-FFF2-40B4-BE49-F238E27FC236}">
              <a16:creationId xmlns:a16="http://schemas.microsoft.com/office/drawing/2014/main" id="{625800D5-FC42-4592-8E3C-DC1DBB4E19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4E621-53CA-4058-B7A3-CBC2C78E5A7F}">
  <dimension ref="A1:H28"/>
  <sheetViews>
    <sheetView tabSelected="1" workbookViewId="0">
      <selection sqref="A1:XFD3"/>
    </sheetView>
  </sheetViews>
  <sheetFormatPr baseColWidth="10" defaultRowHeight="15" x14ac:dyDescent="0.25"/>
  <sheetData>
    <row r="1" spans="1:8" s="85" customFormat="1" x14ac:dyDescent="0.25">
      <c r="A1" s="85" t="s">
        <v>167</v>
      </c>
    </row>
    <row r="2" spans="1:8" s="85" customFormat="1" x14ac:dyDescent="0.25"/>
    <row r="3" spans="1:8" s="85" customFormat="1" x14ac:dyDescent="0.25"/>
    <row r="5" spans="1:8" ht="14.45" customHeight="1" x14ac:dyDescent="0.25">
      <c r="A5" s="86" t="s">
        <v>169</v>
      </c>
      <c r="B5" s="86"/>
      <c r="C5" s="86"/>
      <c r="D5" s="86"/>
      <c r="E5" s="86"/>
      <c r="F5" s="86"/>
      <c r="G5" s="86"/>
    </row>
    <row r="6" spans="1:8" x14ac:dyDescent="0.25">
      <c r="A6" s="86"/>
      <c r="B6" s="86"/>
      <c r="C6" s="86"/>
      <c r="D6" s="86"/>
      <c r="E6" s="86"/>
      <c r="F6" s="86"/>
      <c r="G6" s="86"/>
    </row>
    <row r="7" spans="1:8" x14ac:dyDescent="0.25">
      <c r="A7" s="86"/>
      <c r="B7" s="86"/>
      <c r="C7" s="86"/>
      <c r="D7" s="86"/>
      <c r="E7" s="86"/>
      <c r="F7" s="86"/>
      <c r="G7" s="86"/>
    </row>
    <row r="8" spans="1:8" x14ac:dyDescent="0.25">
      <c r="A8" s="86"/>
      <c r="B8" s="86"/>
      <c r="C8" s="86"/>
      <c r="D8" s="86"/>
      <c r="E8" s="86"/>
      <c r="F8" s="86"/>
      <c r="G8" s="86"/>
    </row>
    <row r="9" spans="1:8" x14ac:dyDescent="0.25">
      <c r="A9" s="86"/>
      <c r="B9" s="86"/>
      <c r="C9" s="86"/>
      <c r="D9" s="86"/>
      <c r="E9" s="86"/>
      <c r="F9" s="86"/>
      <c r="G9" s="86"/>
    </row>
    <row r="10" spans="1:8" x14ac:dyDescent="0.25">
      <c r="A10" s="86"/>
      <c r="B10" s="86"/>
      <c r="C10" s="86"/>
      <c r="D10" s="86"/>
      <c r="E10" s="86"/>
      <c r="F10" s="86"/>
      <c r="G10" s="86"/>
    </row>
    <row r="11" spans="1:8" x14ac:dyDescent="0.25">
      <c r="A11" s="86"/>
      <c r="B11" s="86"/>
      <c r="C11" s="86"/>
      <c r="D11" s="86"/>
      <c r="E11" s="86"/>
      <c r="F11" s="86"/>
      <c r="G11" s="86"/>
    </row>
    <row r="12" spans="1:8" x14ac:dyDescent="0.25">
      <c r="A12" s="86"/>
      <c r="B12" s="86"/>
      <c r="C12" s="86"/>
      <c r="D12" s="86"/>
      <c r="E12" s="86"/>
      <c r="F12" s="86"/>
      <c r="G12" s="86"/>
    </row>
    <row r="14" spans="1:8" ht="14.45" customHeight="1" x14ac:dyDescent="0.25">
      <c r="A14" s="86" t="s">
        <v>168</v>
      </c>
      <c r="B14" s="86"/>
      <c r="C14" s="86"/>
      <c r="D14" s="86"/>
      <c r="E14" s="86"/>
      <c r="F14" s="86"/>
      <c r="G14" s="86"/>
      <c r="H14" s="87"/>
    </row>
    <row r="15" spans="1:8" x14ac:dyDescent="0.25">
      <c r="A15" s="86"/>
      <c r="B15" s="86"/>
      <c r="C15" s="86"/>
      <c r="D15" s="86"/>
      <c r="E15" s="86"/>
      <c r="F15" s="86"/>
      <c r="G15" s="86"/>
      <c r="H15" s="87"/>
    </row>
    <row r="21" spans="1:7" ht="15" customHeight="1" x14ac:dyDescent="0.25">
      <c r="A21" s="86" t="s">
        <v>170</v>
      </c>
      <c r="B21" s="86"/>
      <c r="C21" s="86"/>
      <c r="D21" s="86"/>
      <c r="E21" s="86"/>
      <c r="F21" s="86"/>
      <c r="G21" s="86"/>
    </row>
    <row r="22" spans="1:7" x14ac:dyDescent="0.25">
      <c r="A22" s="86"/>
      <c r="B22" s="86"/>
      <c r="C22" s="86"/>
      <c r="D22" s="86"/>
      <c r="E22" s="86"/>
      <c r="F22" s="86"/>
      <c r="G22" s="86"/>
    </row>
    <row r="23" spans="1:7" x14ac:dyDescent="0.25">
      <c r="A23" s="84"/>
      <c r="B23" s="84"/>
      <c r="C23" s="84"/>
      <c r="D23" s="84"/>
      <c r="E23" s="84"/>
      <c r="F23" s="84"/>
      <c r="G23" s="84"/>
    </row>
    <row r="24" spans="1:7" x14ac:dyDescent="0.25">
      <c r="A24" s="84"/>
      <c r="B24" s="84"/>
      <c r="C24" s="84"/>
      <c r="D24" s="84"/>
      <c r="E24" s="84"/>
      <c r="F24" s="84"/>
      <c r="G24" s="84"/>
    </row>
    <row r="25" spans="1:7" x14ac:dyDescent="0.25">
      <c r="A25" s="84"/>
      <c r="B25" s="84"/>
      <c r="C25" s="84"/>
      <c r="D25" s="84"/>
      <c r="E25" s="84"/>
      <c r="F25" s="84"/>
      <c r="G25" s="84"/>
    </row>
    <row r="26" spans="1:7" x14ac:dyDescent="0.25">
      <c r="A26" s="84"/>
      <c r="B26" s="84"/>
      <c r="C26" s="84"/>
      <c r="D26" s="84"/>
      <c r="E26" s="84"/>
      <c r="F26" s="84"/>
      <c r="G26" s="84"/>
    </row>
    <row r="27" spans="1:7" x14ac:dyDescent="0.25">
      <c r="A27" s="84"/>
      <c r="B27" s="84"/>
      <c r="C27" s="84"/>
      <c r="D27" s="84"/>
      <c r="E27" s="84"/>
      <c r="F27" s="84"/>
      <c r="G27" s="84"/>
    </row>
    <row r="28" spans="1:7" x14ac:dyDescent="0.25">
      <c r="A28" s="84"/>
      <c r="B28" s="84"/>
      <c r="C28" s="84"/>
      <c r="D28" s="84"/>
      <c r="E28" s="84"/>
      <c r="F28" s="84"/>
      <c r="G28" s="84"/>
    </row>
  </sheetData>
  <mergeCells count="5">
    <mergeCell ref="A1:XFD3"/>
    <mergeCell ref="A5:G12"/>
    <mergeCell ref="A14:G15"/>
    <mergeCell ref="H14:H15"/>
    <mergeCell ref="A21:G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1"/>
  <sheetViews>
    <sheetView workbookViewId="0">
      <selection sqref="A1:XFD1"/>
    </sheetView>
  </sheetViews>
  <sheetFormatPr baseColWidth="10" defaultColWidth="8.85546875" defaultRowHeight="15" x14ac:dyDescent="0.25"/>
  <cols>
    <col min="1" max="1" width="21" bestFit="1" customWidth="1"/>
    <col min="2" max="2" width="12.5703125" customWidth="1"/>
    <col min="3" max="3" width="33.7109375" customWidth="1"/>
    <col min="4" max="4" width="14.5703125" customWidth="1"/>
    <col min="5" max="5" width="11.140625" bestFit="1" customWidth="1"/>
    <col min="6" max="6" width="15.7109375" bestFit="1" customWidth="1"/>
    <col min="7" max="7" width="22.5703125" customWidth="1"/>
  </cols>
  <sheetData>
    <row r="1" spans="1:8" s="89" customFormat="1" x14ac:dyDescent="0.25">
      <c r="A1" s="88" t="s">
        <v>143</v>
      </c>
    </row>
    <row r="3" spans="1:8" x14ac:dyDescent="0.25">
      <c r="A3" s="90" t="s">
        <v>156</v>
      </c>
      <c r="B3" s="90"/>
      <c r="C3" s="90"/>
      <c r="D3" s="90"/>
    </row>
    <row r="4" spans="1:8" ht="48.6" customHeight="1" x14ac:dyDescent="0.25">
      <c r="A4" s="5" t="s">
        <v>2</v>
      </c>
      <c r="B4" s="40" t="s">
        <v>3</v>
      </c>
      <c r="C4" s="5" t="s">
        <v>4</v>
      </c>
      <c r="D4" s="5" t="s">
        <v>5</v>
      </c>
      <c r="G4" s="41" t="s">
        <v>1</v>
      </c>
      <c r="H4" s="76"/>
    </row>
    <row r="5" spans="1:8" x14ac:dyDescent="0.25">
      <c r="A5" s="75"/>
      <c r="B5" s="75"/>
      <c r="C5" s="75"/>
      <c r="D5" s="75"/>
      <c r="G5" s="33" t="s">
        <v>0</v>
      </c>
      <c r="H5" s="76"/>
    </row>
    <row r="6" spans="1:8" x14ac:dyDescent="0.25">
      <c r="A6" s="75"/>
      <c r="B6" s="75"/>
      <c r="C6" s="75"/>
      <c r="D6" s="75"/>
    </row>
    <row r="7" spans="1:8" x14ac:dyDescent="0.25">
      <c r="A7" s="75"/>
      <c r="B7" s="75"/>
      <c r="C7" s="75"/>
      <c r="D7" s="75"/>
    </row>
    <row r="8" spans="1:8" x14ac:dyDescent="0.25">
      <c r="A8" s="75"/>
      <c r="B8" s="75"/>
      <c r="C8" s="75"/>
      <c r="D8" s="75"/>
    </row>
    <row r="12" spans="1:8" s="89" customFormat="1" x14ac:dyDescent="0.25">
      <c r="A12" s="88" t="s">
        <v>144</v>
      </c>
    </row>
    <row r="14" spans="1:8" x14ac:dyDescent="0.25">
      <c r="A14" s="90" t="s">
        <v>157</v>
      </c>
      <c r="B14" s="90"/>
      <c r="C14" s="90"/>
      <c r="D14" s="90"/>
    </row>
    <row r="15" spans="1:8" ht="16.5" x14ac:dyDescent="0.25">
      <c r="A15" s="42" t="s">
        <v>6</v>
      </c>
      <c r="B15" s="42" t="s">
        <v>7</v>
      </c>
      <c r="C15" s="42" t="s">
        <v>135</v>
      </c>
      <c r="D15" s="42" t="s">
        <v>136</v>
      </c>
      <c r="E15" s="42" t="s">
        <v>137</v>
      </c>
      <c r="F15" s="42" t="s">
        <v>138</v>
      </c>
    </row>
    <row r="16" spans="1:8" ht="16.5" x14ac:dyDescent="0.25">
      <c r="A16" s="77"/>
      <c r="B16" s="77"/>
      <c r="C16" s="78"/>
      <c r="D16" s="77"/>
      <c r="E16" s="77"/>
      <c r="F16" s="77"/>
    </row>
    <row r="17" spans="1:6" ht="16.5" x14ac:dyDescent="0.25">
      <c r="A17" s="77"/>
      <c r="B17" s="77"/>
      <c r="C17" s="78"/>
      <c r="D17" s="77"/>
      <c r="E17" s="79"/>
      <c r="F17" s="77"/>
    </row>
    <row r="18" spans="1:6" ht="16.5" x14ac:dyDescent="0.25">
      <c r="A18" s="77"/>
      <c r="B18" s="77"/>
      <c r="C18" s="77"/>
      <c r="D18" s="77"/>
      <c r="E18" s="79"/>
      <c r="F18" s="77"/>
    </row>
    <row r="19" spans="1:6" ht="16.5" x14ac:dyDescent="0.25">
      <c r="A19" s="77"/>
      <c r="B19" s="77"/>
      <c r="C19" s="77"/>
      <c r="D19" s="77"/>
      <c r="E19" s="77"/>
      <c r="F19" s="77"/>
    </row>
    <row r="21" spans="1:6" x14ac:dyDescent="0.25">
      <c r="A21" s="86" t="s">
        <v>8</v>
      </c>
      <c r="B21" s="86"/>
      <c r="C21" s="86"/>
      <c r="D21" s="86"/>
      <c r="E21" s="86"/>
      <c r="F21" s="86"/>
    </row>
  </sheetData>
  <mergeCells count="5">
    <mergeCell ref="A21:F21"/>
    <mergeCell ref="A1:XFD1"/>
    <mergeCell ref="A12:XFD12"/>
    <mergeCell ref="A3:D3"/>
    <mergeCell ref="A14:D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98D07-FEAF-44CF-924C-1B935F307060}">
  <dimension ref="A1:G32"/>
  <sheetViews>
    <sheetView workbookViewId="0">
      <selection activeCell="A3" sqref="A3:E3"/>
    </sheetView>
  </sheetViews>
  <sheetFormatPr baseColWidth="10" defaultRowHeight="15" x14ac:dyDescent="0.25"/>
  <cols>
    <col min="7" max="7" width="15.140625" customWidth="1"/>
  </cols>
  <sheetData>
    <row r="1" spans="1:7" s="88" customFormat="1" x14ac:dyDescent="0.25">
      <c r="A1" s="88" t="s">
        <v>145</v>
      </c>
    </row>
    <row r="3" spans="1:7" x14ac:dyDescent="0.25">
      <c r="A3" s="95" t="s">
        <v>158</v>
      </c>
      <c r="B3" s="95"/>
      <c r="C3" s="95"/>
      <c r="D3" s="95"/>
      <c r="E3" s="95"/>
    </row>
    <row r="4" spans="1:7" ht="86.45" customHeight="1" x14ac:dyDescent="0.25">
      <c r="A4" s="2" t="s">
        <v>9</v>
      </c>
      <c r="B4" s="2" t="s">
        <v>10</v>
      </c>
      <c r="C4" s="1" t="s">
        <v>11</v>
      </c>
      <c r="D4" s="2" t="s">
        <v>12</v>
      </c>
      <c r="E4" s="2" t="s">
        <v>13</v>
      </c>
      <c r="F4" s="2" t="s">
        <v>14</v>
      </c>
      <c r="G4" s="2" t="s">
        <v>15</v>
      </c>
    </row>
    <row r="5" spans="1:7" x14ac:dyDescent="0.25">
      <c r="A5" s="94"/>
      <c r="B5" s="72"/>
      <c r="C5" s="70"/>
      <c r="D5" s="70"/>
      <c r="E5" s="4" t="e">
        <f>D5/C5/1000</f>
        <v>#DIV/0!</v>
      </c>
      <c r="F5" s="74" t="e">
        <f>E5*(1+B5)</f>
        <v>#DIV/0!</v>
      </c>
      <c r="G5" s="92" t="e">
        <f>AVERAGE(F5:F7)</f>
        <v>#DIV/0!</v>
      </c>
    </row>
    <row r="6" spans="1:7" x14ac:dyDescent="0.25">
      <c r="A6" s="94"/>
      <c r="B6" s="72"/>
      <c r="C6" s="70"/>
      <c r="D6" s="70"/>
      <c r="E6" s="4" t="e">
        <f t="shared" ref="E6:E22" si="0">D6/C6/1000</f>
        <v>#DIV/0!</v>
      </c>
      <c r="F6" s="74" t="e">
        <f t="shared" ref="F6:F22" si="1">E6*(1+B6)</f>
        <v>#DIV/0!</v>
      </c>
      <c r="G6" s="93"/>
    </row>
    <row r="7" spans="1:7" x14ac:dyDescent="0.25">
      <c r="A7" s="94"/>
      <c r="B7" s="72"/>
      <c r="C7" s="70"/>
      <c r="D7" s="70"/>
      <c r="E7" s="4" t="e">
        <f t="shared" si="0"/>
        <v>#DIV/0!</v>
      </c>
      <c r="F7" s="74" t="e">
        <f t="shared" si="1"/>
        <v>#DIV/0!</v>
      </c>
      <c r="G7" s="93"/>
    </row>
    <row r="8" spans="1:7" x14ac:dyDescent="0.25">
      <c r="A8" s="91"/>
      <c r="B8" s="73"/>
      <c r="C8" s="71"/>
      <c r="D8" s="71"/>
      <c r="E8" s="4" t="e">
        <f t="shared" si="0"/>
        <v>#DIV/0!</v>
      </c>
      <c r="F8" s="74" t="e">
        <f t="shared" si="1"/>
        <v>#DIV/0!</v>
      </c>
      <c r="G8" s="92" t="e">
        <f t="shared" ref="G8" si="2">AVERAGE(F8:F10)</f>
        <v>#DIV/0!</v>
      </c>
    </row>
    <row r="9" spans="1:7" x14ac:dyDescent="0.25">
      <c r="A9" s="91"/>
      <c r="B9" s="73"/>
      <c r="C9" s="71"/>
      <c r="D9" s="71"/>
      <c r="E9" s="4" t="e">
        <f t="shared" si="0"/>
        <v>#DIV/0!</v>
      </c>
      <c r="F9" s="74" t="e">
        <f t="shared" si="1"/>
        <v>#DIV/0!</v>
      </c>
      <c r="G9" s="93"/>
    </row>
    <row r="10" spans="1:7" x14ac:dyDescent="0.25">
      <c r="A10" s="91"/>
      <c r="B10" s="73"/>
      <c r="C10" s="71"/>
      <c r="D10" s="71"/>
      <c r="E10" s="4" t="e">
        <f t="shared" si="0"/>
        <v>#DIV/0!</v>
      </c>
      <c r="F10" s="74" t="e">
        <f t="shared" si="1"/>
        <v>#DIV/0!</v>
      </c>
      <c r="G10" s="93"/>
    </row>
    <row r="11" spans="1:7" x14ac:dyDescent="0.25">
      <c r="A11" s="91"/>
      <c r="B11" s="73"/>
      <c r="C11" s="71"/>
      <c r="D11" s="71"/>
      <c r="E11" s="4" t="e">
        <f t="shared" si="0"/>
        <v>#DIV/0!</v>
      </c>
      <c r="F11" s="74" t="e">
        <f t="shared" si="1"/>
        <v>#DIV/0!</v>
      </c>
      <c r="G11" s="92" t="e">
        <f t="shared" ref="G11" si="3">AVERAGE(F11:F13)</f>
        <v>#DIV/0!</v>
      </c>
    </row>
    <row r="12" spans="1:7" x14ac:dyDescent="0.25">
      <c r="A12" s="91"/>
      <c r="B12" s="73"/>
      <c r="C12" s="71"/>
      <c r="D12" s="71"/>
      <c r="E12" s="4" t="e">
        <f t="shared" si="0"/>
        <v>#DIV/0!</v>
      </c>
      <c r="F12" s="74" t="e">
        <f t="shared" si="1"/>
        <v>#DIV/0!</v>
      </c>
      <c r="G12" s="93"/>
    </row>
    <row r="13" spans="1:7" x14ac:dyDescent="0.25">
      <c r="A13" s="91"/>
      <c r="B13" s="73"/>
      <c r="C13" s="71"/>
      <c r="D13" s="71"/>
      <c r="E13" s="4" t="e">
        <f t="shared" si="0"/>
        <v>#DIV/0!</v>
      </c>
      <c r="F13" s="74" t="e">
        <f t="shared" si="1"/>
        <v>#DIV/0!</v>
      </c>
      <c r="G13" s="93"/>
    </row>
    <row r="14" spans="1:7" x14ac:dyDescent="0.25">
      <c r="A14" s="91"/>
      <c r="B14" s="73"/>
      <c r="C14" s="71"/>
      <c r="D14" s="71"/>
      <c r="E14" s="4" t="e">
        <f t="shared" si="0"/>
        <v>#DIV/0!</v>
      </c>
      <c r="F14" s="74" t="e">
        <f t="shared" si="1"/>
        <v>#DIV/0!</v>
      </c>
      <c r="G14" s="92" t="e">
        <f t="shared" ref="G14" si="4">AVERAGE(F14:F16)</f>
        <v>#DIV/0!</v>
      </c>
    </row>
    <row r="15" spans="1:7" x14ac:dyDescent="0.25">
      <c r="A15" s="91"/>
      <c r="B15" s="73"/>
      <c r="C15" s="71"/>
      <c r="D15" s="71"/>
      <c r="E15" s="4" t="e">
        <f t="shared" si="0"/>
        <v>#DIV/0!</v>
      </c>
      <c r="F15" s="74" t="e">
        <f t="shared" si="1"/>
        <v>#DIV/0!</v>
      </c>
      <c r="G15" s="93"/>
    </row>
    <row r="16" spans="1:7" x14ac:dyDescent="0.25">
      <c r="A16" s="91"/>
      <c r="B16" s="73"/>
      <c r="C16" s="71"/>
      <c r="D16" s="71"/>
      <c r="E16" s="4" t="e">
        <f t="shared" si="0"/>
        <v>#DIV/0!</v>
      </c>
      <c r="F16" s="74" t="e">
        <f t="shared" si="1"/>
        <v>#DIV/0!</v>
      </c>
      <c r="G16" s="93"/>
    </row>
    <row r="17" spans="1:7" x14ac:dyDescent="0.25">
      <c r="A17" s="91"/>
      <c r="B17" s="73"/>
      <c r="C17" s="71"/>
      <c r="D17" s="71"/>
      <c r="E17" s="4" t="e">
        <f t="shared" si="0"/>
        <v>#DIV/0!</v>
      </c>
      <c r="F17" s="74" t="e">
        <f t="shared" si="1"/>
        <v>#DIV/0!</v>
      </c>
      <c r="G17" s="92" t="e">
        <f t="shared" ref="G17" si="5">AVERAGE(F17:F19)</f>
        <v>#DIV/0!</v>
      </c>
    </row>
    <row r="18" spans="1:7" x14ac:dyDescent="0.25">
      <c r="A18" s="91"/>
      <c r="B18" s="73"/>
      <c r="C18" s="71"/>
      <c r="D18" s="71"/>
      <c r="E18" s="4" t="e">
        <f t="shared" si="0"/>
        <v>#DIV/0!</v>
      </c>
      <c r="F18" s="74" t="e">
        <f t="shared" si="1"/>
        <v>#DIV/0!</v>
      </c>
      <c r="G18" s="93"/>
    </row>
    <row r="19" spans="1:7" x14ac:dyDescent="0.25">
      <c r="A19" s="91"/>
      <c r="B19" s="73"/>
      <c r="C19" s="71"/>
      <c r="D19" s="71"/>
      <c r="E19" s="4" t="e">
        <f t="shared" si="0"/>
        <v>#DIV/0!</v>
      </c>
      <c r="F19" s="74" t="e">
        <f t="shared" si="1"/>
        <v>#DIV/0!</v>
      </c>
      <c r="G19" s="93"/>
    </row>
    <row r="20" spans="1:7" x14ac:dyDescent="0.25">
      <c r="A20" s="91"/>
      <c r="B20" s="73"/>
      <c r="C20" s="71"/>
      <c r="D20" s="71"/>
      <c r="E20" s="4" t="e">
        <f t="shared" si="0"/>
        <v>#DIV/0!</v>
      </c>
      <c r="F20" s="74" t="e">
        <f t="shared" si="1"/>
        <v>#DIV/0!</v>
      </c>
      <c r="G20" s="92" t="e">
        <f t="shared" ref="G20" si="6">AVERAGE(F20:F22)</f>
        <v>#DIV/0!</v>
      </c>
    </row>
    <row r="21" spans="1:7" x14ac:dyDescent="0.25">
      <c r="A21" s="91"/>
      <c r="B21" s="73"/>
      <c r="C21" s="71"/>
      <c r="D21" s="71"/>
      <c r="E21" s="4" t="e">
        <f t="shared" si="0"/>
        <v>#DIV/0!</v>
      </c>
      <c r="F21" s="74" t="e">
        <f t="shared" si="1"/>
        <v>#DIV/0!</v>
      </c>
      <c r="G21" s="93"/>
    </row>
    <row r="22" spans="1:7" x14ac:dyDescent="0.25">
      <c r="A22" s="91"/>
      <c r="B22" s="73"/>
      <c r="C22" s="71"/>
      <c r="D22" s="71"/>
      <c r="E22" s="4" t="e">
        <f t="shared" si="0"/>
        <v>#DIV/0!</v>
      </c>
      <c r="F22" s="74" t="e">
        <f t="shared" si="1"/>
        <v>#DIV/0!</v>
      </c>
      <c r="G22" s="93"/>
    </row>
    <row r="25" spans="1:7" s="88" customFormat="1" x14ac:dyDescent="0.25">
      <c r="A25" s="88" t="s">
        <v>146</v>
      </c>
    </row>
    <row r="27" spans="1:7" ht="30" x14ac:dyDescent="0.25">
      <c r="B27" s="5" t="s">
        <v>9</v>
      </c>
      <c r="C27" s="5" t="s">
        <v>16</v>
      </c>
    </row>
    <row r="28" spans="1:7" ht="15.75" x14ac:dyDescent="0.25">
      <c r="B28" s="80"/>
      <c r="C28" s="80"/>
    </row>
    <row r="29" spans="1:7" ht="15.75" x14ac:dyDescent="0.25">
      <c r="B29" s="80"/>
      <c r="C29" s="80"/>
    </row>
    <row r="30" spans="1:7" ht="15.75" x14ac:dyDescent="0.25">
      <c r="B30" s="80"/>
      <c r="C30" s="80"/>
    </row>
    <row r="31" spans="1:7" ht="15.75" x14ac:dyDescent="0.25">
      <c r="B31" s="80"/>
      <c r="C31" s="80"/>
    </row>
    <row r="32" spans="1:7" ht="15.75" x14ac:dyDescent="0.25">
      <c r="B32" s="81"/>
      <c r="C32" s="80"/>
    </row>
  </sheetData>
  <mergeCells count="15">
    <mergeCell ref="A1:XFD1"/>
    <mergeCell ref="A25:XFD25"/>
    <mergeCell ref="A14:A16"/>
    <mergeCell ref="G14:G16"/>
    <mergeCell ref="A17:A19"/>
    <mergeCell ref="G17:G19"/>
    <mergeCell ref="A20:A22"/>
    <mergeCell ref="G20:G22"/>
    <mergeCell ref="A5:A7"/>
    <mergeCell ref="G5:G7"/>
    <mergeCell ref="A8:A10"/>
    <mergeCell ref="G8:G10"/>
    <mergeCell ref="A11:A13"/>
    <mergeCell ref="G11:G13"/>
    <mergeCell ref="A3:E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16D48-936C-4D13-978E-F50504D91C17}">
  <dimension ref="A1:EV29"/>
  <sheetViews>
    <sheetView topLeftCell="A9" zoomScaleNormal="100" workbookViewId="0">
      <selection activeCell="A17" sqref="A17:N17"/>
    </sheetView>
  </sheetViews>
  <sheetFormatPr baseColWidth="10" defaultRowHeight="15" x14ac:dyDescent="0.25"/>
  <cols>
    <col min="1" max="1" width="21.7109375" bestFit="1" customWidth="1"/>
    <col min="2" max="2" width="5.85546875" bestFit="1" customWidth="1"/>
    <col min="3" max="3" width="3.5703125" bestFit="1" customWidth="1"/>
    <col min="4" max="4" width="4.140625" bestFit="1" customWidth="1"/>
    <col min="5" max="5" width="3.5703125" bestFit="1" customWidth="1"/>
    <col min="6" max="7" width="4" bestFit="1" customWidth="1"/>
    <col min="8" max="8" width="3.140625" bestFit="1" customWidth="1"/>
    <col min="9" max="9" width="4.5703125" customWidth="1"/>
    <col min="10" max="10" width="3.7109375" bestFit="1" customWidth="1"/>
    <col min="11" max="11" width="3.5703125" bestFit="1" customWidth="1"/>
    <col min="12" max="12" width="4" bestFit="1" customWidth="1"/>
    <col min="13" max="13" width="3.7109375" bestFit="1" customWidth="1"/>
    <col min="14" max="14" width="7.7109375" customWidth="1"/>
    <col min="18" max="18" width="21.28515625" bestFit="1" customWidth="1"/>
    <col min="19" max="19" width="3" bestFit="1" customWidth="1"/>
    <col min="20" max="20" width="3.28515625" bestFit="1" customWidth="1"/>
    <col min="21" max="21" width="3.5703125" bestFit="1" customWidth="1"/>
    <col min="22" max="22" width="3.140625" bestFit="1" customWidth="1"/>
    <col min="23" max="23" width="3.42578125" bestFit="1" customWidth="1"/>
    <col min="24" max="24" width="3.5703125" bestFit="1" customWidth="1"/>
    <col min="25" max="25" width="2.7109375" bestFit="1" customWidth="1"/>
    <col min="26" max="26" width="4.140625" bestFit="1" customWidth="1"/>
    <col min="27" max="27" width="3.28515625" bestFit="1" customWidth="1"/>
    <col min="28" max="28" width="3.140625" bestFit="1" customWidth="1"/>
    <col min="29" max="29" width="3.5703125" bestFit="1" customWidth="1"/>
    <col min="30" max="30" width="3.28515625" bestFit="1" customWidth="1"/>
    <col min="31" max="31" width="4.28515625" bestFit="1" customWidth="1"/>
    <col min="35" max="35" width="21.28515625" bestFit="1" customWidth="1"/>
    <col min="36" max="36" width="3" bestFit="1" customWidth="1"/>
    <col min="37" max="37" width="3.28515625" bestFit="1" customWidth="1"/>
    <col min="38" max="38" width="3.5703125" bestFit="1" customWidth="1"/>
    <col min="39" max="39" width="3.140625" bestFit="1" customWidth="1"/>
    <col min="40" max="40" width="3.42578125" bestFit="1" customWidth="1"/>
    <col min="41" max="41" width="3.5703125" bestFit="1" customWidth="1"/>
    <col min="42" max="42" width="2.7109375" bestFit="1" customWidth="1"/>
    <col min="43" max="43" width="4.140625" bestFit="1" customWidth="1"/>
    <col min="44" max="44" width="3.28515625" bestFit="1" customWidth="1"/>
    <col min="45" max="45" width="3.140625" bestFit="1" customWidth="1"/>
    <col min="46" max="46" width="3.5703125" bestFit="1" customWidth="1"/>
    <col min="47" max="47" width="3.28515625" bestFit="1" customWidth="1"/>
    <col min="48" max="48" width="4.28515625" bestFit="1" customWidth="1"/>
    <col min="52" max="52" width="21.28515625" bestFit="1" customWidth="1"/>
    <col min="53" max="53" width="3" bestFit="1" customWidth="1"/>
    <col min="54" max="54" width="3.28515625" bestFit="1" customWidth="1"/>
    <col min="55" max="55" width="3.5703125" bestFit="1" customWidth="1"/>
    <col min="56" max="56" width="3.140625" bestFit="1" customWidth="1"/>
    <col min="57" max="57" width="3.42578125" bestFit="1" customWidth="1"/>
    <col min="58" max="58" width="3.5703125" bestFit="1" customWidth="1"/>
    <col min="59" max="59" width="2.7109375" bestFit="1" customWidth="1"/>
    <col min="60" max="60" width="4.140625" bestFit="1" customWidth="1"/>
    <col min="61" max="61" width="3.28515625" bestFit="1" customWidth="1"/>
    <col min="62" max="62" width="3.140625" bestFit="1" customWidth="1"/>
    <col min="63" max="63" width="3.5703125" bestFit="1" customWidth="1"/>
    <col min="64" max="64" width="3.28515625" bestFit="1" customWidth="1"/>
    <col min="65" max="65" width="4.28515625" bestFit="1" customWidth="1"/>
    <col min="69" max="69" width="21.28515625" bestFit="1" customWidth="1"/>
    <col min="70" max="70" width="3" bestFit="1" customWidth="1"/>
    <col min="71" max="71" width="3.28515625" bestFit="1" customWidth="1"/>
    <col min="72" max="72" width="3.5703125" bestFit="1" customWidth="1"/>
    <col min="73" max="73" width="3.140625" bestFit="1" customWidth="1"/>
    <col min="74" max="74" width="3.42578125" bestFit="1" customWidth="1"/>
    <col min="75" max="75" width="3.5703125" bestFit="1" customWidth="1"/>
    <col min="76" max="76" width="2.7109375" bestFit="1" customWidth="1"/>
    <col min="77" max="77" width="4.140625" bestFit="1" customWidth="1"/>
    <col min="78" max="78" width="3.28515625" bestFit="1" customWidth="1"/>
    <col min="79" max="79" width="3.140625" bestFit="1" customWidth="1"/>
    <col min="80" max="80" width="3.5703125" bestFit="1" customWidth="1"/>
    <col min="81" max="81" width="3.28515625" bestFit="1" customWidth="1"/>
    <col min="82" max="82" width="4.28515625" bestFit="1" customWidth="1"/>
    <col min="86" max="86" width="21.28515625" bestFit="1" customWidth="1"/>
    <col min="87" max="87" width="3" bestFit="1" customWidth="1"/>
    <col min="88" max="88" width="3.28515625" bestFit="1" customWidth="1"/>
    <col min="89" max="89" width="3.5703125" bestFit="1" customWidth="1"/>
    <col min="90" max="90" width="3.140625" bestFit="1" customWidth="1"/>
    <col min="91" max="91" width="3.42578125" bestFit="1" customWidth="1"/>
    <col min="92" max="92" width="3.5703125" bestFit="1" customWidth="1"/>
    <col min="93" max="93" width="2.7109375" bestFit="1" customWidth="1"/>
    <col min="94" max="94" width="4.140625" bestFit="1" customWidth="1"/>
    <col min="95" max="95" width="3.28515625" bestFit="1" customWidth="1"/>
    <col min="96" max="96" width="3.140625" bestFit="1" customWidth="1"/>
    <col min="97" max="97" width="3.5703125" bestFit="1" customWidth="1"/>
    <col min="98" max="98" width="3.28515625" bestFit="1" customWidth="1"/>
    <col min="99" max="99" width="4.28515625" bestFit="1" customWidth="1"/>
    <col min="103" max="103" width="21.28515625" bestFit="1" customWidth="1"/>
    <col min="104" max="104" width="3" bestFit="1" customWidth="1"/>
    <col min="105" max="105" width="3.28515625" bestFit="1" customWidth="1"/>
    <col min="106" max="106" width="3.5703125" bestFit="1" customWidth="1"/>
    <col min="107" max="107" width="3.140625" bestFit="1" customWidth="1"/>
    <col min="108" max="108" width="3.42578125" bestFit="1" customWidth="1"/>
    <col min="109" max="109" width="3.5703125" bestFit="1" customWidth="1"/>
    <col min="110" max="110" width="2.7109375" bestFit="1" customWidth="1"/>
    <col min="111" max="111" width="4.140625" bestFit="1" customWidth="1"/>
    <col min="112" max="112" width="3.28515625" bestFit="1" customWidth="1"/>
    <col min="113" max="113" width="3.140625" bestFit="1" customWidth="1"/>
    <col min="114" max="114" width="3.5703125" bestFit="1" customWidth="1"/>
    <col min="115" max="115" width="3.28515625" bestFit="1" customWidth="1"/>
    <col min="116" max="116" width="4.28515625" bestFit="1" customWidth="1"/>
    <col min="120" max="120" width="21.28515625" bestFit="1" customWidth="1"/>
    <col min="121" max="121" width="3" bestFit="1" customWidth="1"/>
    <col min="122" max="122" width="3.28515625" bestFit="1" customWidth="1"/>
    <col min="123" max="123" width="3.5703125" bestFit="1" customWidth="1"/>
    <col min="124" max="124" width="3.140625" bestFit="1" customWidth="1"/>
    <col min="125" max="125" width="3.42578125" bestFit="1" customWidth="1"/>
    <col min="126" max="126" width="3.5703125" bestFit="1" customWidth="1"/>
    <col min="127" max="127" width="2.7109375" bestFit="1" customWidth="1"/>
    <col min="128" max="128" width="4.140625" bestFit="1" customWidth="1"/>
    <col min="129" max="129" width="3.28515625" bestFit="1" customWidth="1"/>
    <col min="130" max="130" width="3.140625" bestFit="1" customWidth="1"/>
    <col min="131" max="131" width="3.5703125" bestFit="1" customWidth="1"/>
    <col min="132" max="132" width="3.28515625" bestFit="1" customWidth="1"/>
    <col min="133" max="133" width="4.28515625" bestFit="1" customWidth="1"/>
    <col min="137" max="137" width="21.28515625" bestFit="1" customWidth="1"/>
    <col min="138" max="138" width="3" bestFit="1" customWidth="1"/>
    <col min="139" max="139" width="3.28515625" bestFit="1" customWidth="1"/>
    <col min="140" max="140" width="3.5703125" bestFit="1" customWidth="1"/>
    <col min="141" max="141" width="3.140625" bestFit="1" customWidth="1"/>
    <col min="142" max="142" width="3.42578125" bestFit="1" customWidth="1"/>
    <col min="143" max="143" width="3.5703125" bestFit="1" customWidth="1"/>
    <col min="144" max="144" width="2.7109375" bestFit="1" customWidth="1"/>
    <col min="145" max="145" width="4.140625" bestFit="1" customWidth="1"/>
    <col min="146" max="146" width="3.28515625" bestFit="1" customWidth="1"/>
    <col min="147" max="147" width="3.140625" bestFit="1" customWidth="1"/>
    <col min="148" max="148" width="3.5703125" bestFit="1" customWidth="1"/>
    <col min="149" max="149" width="3.28515625" bestFit="1" customWidth="1"/>
    <col min="150" max="150" width="4.28515625" bestFit="1" customWidth="1"/>
  </cols>
  <sheetData>
    <row r="1" spans="1:152" s="96" customFormat="1" x14ac:dyDescent="0.25">
      <c r="A1" s="96" t="s">
        <v>147</v>
      </c>
    </row>
    <row r="3" spans="1:152" x14ac:dyDescent="0.25">
      <c r="A3" s="86" t="s">
        <v>159</v>
      </c>
      <c r="B3" s="86"/>
      <c r="C3" s="86"/>
      <c r="D3" s="86"/>
      <c r="E3" s="86"/>
      <c r="F3" s="86"/>
      <c r="G3" s="86"/>
      <c r="H3" s="86"/>
      <c r="I3" s="86"/>
      <c r="J3" s="86"/>
      <c r="K3" s="86"/>
      <c r="L3" s="86"/>
      <c r="M3" s="86"/>
      <c r="N3" s="86"/>
    </row>
    <row r="4" spans="1:152" ht="15" customHeight="1" thickBot="1" x14ac:dyDescent="0.3">
      <c r="A4" s="102"/>
      <c r="B4" s="102"/>
      <c r="C4" s="102"/>
      <c r="D4" s="102"/>
      <c r="E4" s="102"/>
      <c r="F4" s="102"/>
      <c r="G4" s="102"/>
      <c r="H4" s="102"/>
      <c r="I4" s="102"/>
      <c r="J4" s="102"/>
      <c r="K4" s="102"/>
      <c r="L4" s="102"/>
      <c r="M4" s="102"/>
      <c r="N4" s="102"/>
    </row>
    <row r="5" spans="1:152" x14ac:dyDescent="0.25">
      <c r="A5" s="100" t="s">
        <v>131</v>
      </c>
      <c r="B5" s="101"/>
      <c r="C5" s="101"/>
      <c r="D5" s="101"/>
      <c r="E5" s="101"/>
      <c r="F5" s="98"/>
      <c r="G5" s="98"/>
      <c r="H5" s="98"/>
      <c r="I5" s="98"/>
      <c r="J5" s="98"/>
      <c r="K5" s="98"/>
      <c r="L5" s="98"/>
      <c r="M5" s="98"/>
      <c r="N5" s="99"/>
      <c r="P5" s="39" t="s">
        <v>129</v>
      </c>
      <c r="R5" s="100" t="s">
        <v>131</v>
      </c>
      <c r="S5" s="101"/>
      <c r="T5" s="101"/>
      <c r="U5" s="101"/>
      <c r="V5" s="101"/>
      <c r="W5" s="98"/>
      <c r="X5" s="98"/>
      <c r="Y5" s="98"/>
      <c r="Z5" s="98"/>
      <c r="AA5" s="98"/>
      <c r="AB5" s="98"/>
      <c r="AC5" s="98"/>
      <c r="AD5" s="98"/>
      <c r="AE5" s="99"/>
      <c r="AG5" s="39" t="s">
        <v>129</v>
      </c>
      <c r="AI5" s="100" t="s">
        <v>131</v>
      </c>
      <c r="AJ5" s="101"/>
      <c r="AK5" s="101"/>
      <c r="AL5" s="101"/>
      <c r="AM5" s="101"/>
      <c r="AN5" s="98"/>
      <c r="AO5" s="98"/>
      <c r="AP5" s="98"/>
      <c r="AQ5" s="98"/>
      <c r="AR5" s="98"/>
      <c r="AS5" s="98"/>
      <c r="AT5" s="98"/>
      <c r="AU5" s="98"/>
      <c r="AV5" s="99"/>
      <c r="AX5" s="39" t="s">
        <v>129</v>
      </c>
      <c r="AZ5" s="100" t="s">
        <v>131</v>
      </c>
      <c r="BA5" s="101"/>
      <c r="BB5" s="101"/>
      <c r="BC5" s="101"/>
      <c r="BD5" s="101"/>
      <c r="BE5" s="98"/>
      <c r="BF5" s="98"/>
      <c r="BG5" s="98"/>
      <c r="BH5" s="98"/>
      <c r="BI5" s="98"/>
      <c r="BJ5" s="98"/>
      <c r="BK5" s="98"/>
      <c r="BL5" s="98"/>
      <c r="BM5" s="99"/>
      <c r="BO5" s="39" t="s">
        <v>129</v>
      </c>
      <c r="BQ5" s="100" t="s">
        <v>131</v>
      </c>
      <c r="BR5" s="101"/>
      <c r="BS5" s="101"/>
      <c r="BT5" s="101"/>
      <c r="BU5" s="101"/>
      <c r="BV5" s="98"/>
      <c r="BW5" s="98"/>
      <c r="BX5" s="98"/>
      <c r="BY5" s="98"/>
      <c r="BZ5" s="98"/>
      <c r="CA5" s="98"/>
      <c r="CB5" s="98"/>
      <c r="CC5" s="98"/>
      <c r="CD5" s="99"/>
      <c r="CF5" s="39" t="s">
        <v>129</v>
      </c>
      <c r="CH5" s="100" t="s">
        <v>131</v>
      </c>
      <c r="CI5" s="101"/>
      <c r="CJ5" s="101"/>
      <c r="CK5" s="101"/>
      <c r="CL5" s="101"/>
      <c r="CM5" s="98"/>
      <c r="CN5" s="98"/>
      <c r="CO5" s="98"/>
      <c r="CP5" s="98"/>
      <c r="CQ5" s="98"/>
      <c r="CR5" s="98"/>
      <c r="CS5" s="98"/>
      <c r="CT5" s="98"/>
      <c r="CU5" s="99"/>
      <c r="CW5" s="39" t="s">
        <v>129</v>
      </c>
      <c r="CY5" s="100" t="s">
        <v>131</v>
      </c>
      <c r="CZ5" s="101"/>
      <c r="DA5" s="101"/>
      <c r="DB5" s="101"/>
      <c r="DC5" s="101"/>
      <c r="DD5" s="98"/>
      <c r="DE5" s="98"/>
      <c r="DF5" s="98"/>
      <c r="DG5" s="98"/>
      <c r="DH5" s="98"/>
      <c r="DI5" s="98"/>
      <c r="DJ5" s="98"/>
      <c r="DK5" s="98"/>
      <c r="DL5" s="99"/>
      <c r="DN5" s="39" t="s">
        <v>129</v>
      </c>
      <c r="DP5" s="100" t="s">
        <v>131</v>
      </c>
      <c r="DQ5" s="101"/>
      <c r="DR5" s="101"/>
      <c r="DS5" s="101"/>
      <c r="DT5" s="101"/>
      <c r="DU5" s="98"/>
      <c r="DV5" s="98"/>
      <c r="DW5" s="98"/>
      <c r="DX5" s="98"/>
      <c r="DY5" s="98"/>
      <c r="DZ5" s="98"/>
      <c r="EA5" s="98"/>
      <c r="EB5" s="98"/>
      <c r="EC5" s="99"/>
      <c r="EE5" s="39" t="s">
        <v>129</v>
      </c>
      <c r="EG5" s="100" t="s">
        <v>131</v>
      </c>
      <c r="EH5" s="101"/>
      <c r="EI5" s="101"/>
      <c r="EJ5" s="101"/>
      <c r="EK5" s="101"/>
      <c r="EL5" s="98"/>
      <c r="EM5" s="98"/>
      <c r="EN5" s="98"/>
      <c r="EO5" s="98"/>
      <c r="EP5" s="98"/>
      <c r="EQ5" s="98"/>
      <c r="ER5" s="98"/>
      <c r="ES5" s="98"/>
      <c r="ET5" s="99"/>
      <c r="EV5" s="39" t="s">
        <v>129</v>
      </c>
    </row>
    <row r="6" spans="1:152" ht="15.75" thickBot="1" x14ac:dyDescent="0.3">
      <c r="A6" s="7"/>
      <c r="B6" s="7" t="s">
        <v>17</v>
      </c>
      <c r="C6" s="7" t="s">
        <v>18</v>
      </c>
      <c r="D6" s="7" t="s">
        <v>19</v>
      </c>
      <c r="E6" s="7" t="s">
        <v>20</v>
      </c>
      <c r="F6" s="7" t="s">
        <v>21</v>
      </c>
      <c r="G6" s="7" t="s">
        <v>22</v>
      </c>
      <c r="H6" s="7" t="s">
        <v>23</v>
      </c>
      <c r="I6" s="7" t="s">
        <v>24</v>
      </c>
      <c r="J6" s="7" t="s">
        <v>25</v>
      </c>
      <c r="K6" s="7" t="s">
        <v>26</v>
      </c>
      <c r="L6" s="7" t="s">
        <v>27</v>
      </c>
      <c r="M6" s="7" t="s">
        <v>28</v>
      </c>
      <c r="N6" s="7" t="s">
        <v>29</v>
      </c>
      <c r="P6" s="69"/>
      <c r="R6" s="7"/>
      <c r="S6" s="7" t="s">
        <v>17</v>
      </c>
      <c r="T6" s="7" t="s">
        <v>18</v>
      </c>
      <c r="U6" s="7" t="s">
        <v>19</v>
      </c>
      <c r="V6" s="7" t="s">
        <v>20</v>
      </c>
      <c r="W6" s="7" t="s">
        <v>21</v>
      </c>
      <c r="X6" s="7" t="s">
        <v>22</v>
      </c>
      <c r="Y6" s="7" t="s">
        <v>23</v>
      </c>
      <c r="Z6" s="7" t="s">
        <v>24</v>
      </c>
      <c r="AA6" s="7" t="s">
        <v>25</v>
      </c>
      <c r="AB6" s="7" t="s">
        <v>26</v>
      </c>
      <c r="AC6" s="7" t="s">
        <v>27</v>
      </c>
      <c r="AD6" s="7" t="s">
        <v>28</v>
      </c>
      <c r="AE6" s="7" t="s">
        <v>29</v>
      </c>
      <c r="AG6" s="69"/>
      <c r="AI6" s="7"/>
      <c r="AJ6" s="7" t="s">
        <v>17</v>
      </c>
      <c r="AK6" s="7" t="s">
        <v>18</v>
      </c>
      <c r="AL6" s="7" t="s">
        <v>19</v>
      </c>
      <c r="AM6" s="7" t="s">
        <v>20</v>
      </c>
      <c r="AN6" s="7" t="s">
        <v>21</v>
      </c>
      <c r="AO6" s="7" t="s">
        <v>22</v>
      </c>
      <c r="AP6" s="7" t="s">
        <v>23</v>
      </c>
      <c r="AQ6" s="7" t="s">
        <v>24</v>
      </c>
      <c r="AR6" s="7" t="s">
        <v>25</v>
      </c>
      <c r="AS6" s="7" t="s">
        <v>26</v>
      </c>
      <c r="AT6" s="7" t="s">
        <v>27</v>
      </c>
      <c r="AU6" s="7" t="s">
        <v>28</v>
      </c>
      <c r="AV6" s="7" t="s">
        <v>29</v>
      </c>
      <c r="AX6" s="69"/>
      <c r="AZ6" s="7"/>
      <c r="BA6" s="7" t="s">
        <v>17</v>
      </c>
      <c r="BB6" s="7" t="s">
        <v>18</v>
      </c>
      <c r="BC6" s="7" t="s">
        <v>19</v>
      </c>
      <c r="BD6" s="7" t="s">
        <v>20</v>
      </c>
      <c r="BE6" s="7" t="s">
        <v>21</v>
      </c>
      <c r="BF6" s="7" t="s">
        <v>22</v>
      </c>
      <c r="BG6" s="7" t="s">
        <v>23</v>
      </c>
      <c r="BH6" s="7" t="s">
        <v>24</v>
      </c>
      <c r="BI6" s="7" t="s">
        <v>25</v>
      </c>
      <c r="BJ6" s="7" t="s">
        <v>26</v>
      </c>
      <c r="BK6" s="7" t="s">
        <v>27</v>
      </c>
      <c r="BL6" s="7" t="s">
        <v>28</v>
      </c>
      <c r="BM6" s="7" t="s">
        <v>29</v>
      </c>
      <c r="BO6" s="69"/>
      <c r="BQ6" s="7"/>
      <c r="BR6" s="7" t="s">
        <v>17</v>
      </c>
      <c r="BS6" s="7" t="s">
        <v>18</v>
      </c>
      <c r="BT6" s="7" t="s">
        <v>19</v>
      </c>
      <c r="BU6" s="7" t="s">
        <v>20</v>
      </c>
      <c r="BV6" s="7" t="s">
        <v>21</v>
      </c>
      <c r="BW6" s="7" t="s">
        <v>22</v>
      </c>
      <c r="BX6" s="7" t="s">
        <v>23</v>
      </c>
      <c r="BY6" s="7" t="s">
        <v>24</v>
      </c>
      <c r="BZ6" s="7" t="s">
        <v>25</v>
      </c>
      <c r="CA6" s="7" t="s">
        <v>26</v>
      </c>
      <c r="CB6" s="7" t="s">
        <v>27</v>
      </c>
      <c r="CC6" s="7" t="s">
        <v>28</v>
      </c>
      <c r="CD6" s="7" t="s">
        <v>29</v>
      </c>
      <c r="CF6" s="69"/>
      <c r="CH6" s="7"/>
      <c r="CI6" s="7" t="s">
        <v>17</v>
      </c>
      <c r="CJ6" s="7" t="s">
        <v>18</v>
      </c>
      <c r="CK6" s="7" t="s">
        <v>19</v>
      </c>
      <c r="CL6" s="7" t="s">
        <v>20</v>
      </c>
      <c r="CM6" s="7" t="s">
        <v>21</v>
      </c>
      <c r="CN6" s="7" t="s">
        <v>22</v>
      </c>
      <c r="CO6" s="7" t="s">
        <v>23</v>
      </c>
      <c r="CP6" s="7" t="s">
        <v>24</v>
      </c>
      <c r="CQ6" s="7" t="s">
        <v>25</v>
      </c>
      <c r="CR6" s="7" t="s">
        <v>26</v>
      </c>
      <c r="CS6" s="7" t="s">
        <v>27</v>
      </c>
      <c r="CT6" s="7" t="s">
        <v>28</v>
      </c>
      <c r="CU6" s="7" t="s">
        <v>29</v>
      </c>
      <c r="CW6" s="69"/>
      <c r="CY6" s="7"/>
      <c r="CZ6" s="7" t="s">
        <v>17</v>
      </c>
      <c r="DA6" s="7" t="s">
        <v>18</v>
      </c>
      <c r="DB6" s="7" t="s">
        <v>19</v>
      </c>
      <c r="DC6" s="7" t="s">
        <v>20</v>
      </c>
      <c r="DD6" s="7" t="s">
        <v>21</v>
      </c>
      <c r="DE6" s="7" t="s">
        <v>22</v>
      </c>
      <c r="DF6" s="7" t="s">
        <v>23</v>
      </c>
      <c r="DG6" s="7" t="s">
        <v>24</v>
      </c>
      <c r="DH6" s="7" t="s">
        <v>25</v>
      </c>
      <c r="DI6" s="7" t="s">
        <v>26</v>
      </c>
      <c r="DJ6" s="7" t="s">
        <v>27</v>
      </c>
      <c r="DK6" s="7" t="s">
        <v>28</v>
      </c>
      <c r="DL6" s="7" t="s">
        <v>29</v>
      </c>
      <c r="DN6" s="69"/>
      <c r="DP6" s="7"/>
      <c r="DQ6" s="7" t="s">
        <v>17</v>
      </c>
      <c r="DR6" s="7" t="s">
        <v>18</v>
      </c>
      <c r="DS6" s="7" t="s">
        <v>19</v>
      </c>
      <c r="DT6" s="7" t="s">
        <v>20</v>
      </c>
      <c r="DU6" s="7" t="s">
        <v>21</v>
      </c>
      <c r="DV6" s="7" t="s">
        <v>22</v>
      </c>
      <c r="DW6" s="7" t="s">
        <v>23</v>
      </c>
      <c r="DX6" s="7" t="s">
        <v>24</v>
      </c>
      <c r="DY6" s="7" t="s">
        <v>25</v>
      </c>
      <c r="DZ6" s="7" t="s">
        <v>26</v>
      </c>
      <c r="EA6" s="7" t="s">
        <v>27</v>
      </c>
      <c r="EB6" s="7" t="s">
        <v>28</v>
      </c>
      <c r="EC6" s="7" t="s">
        <v>29</v>
      </c>
      <c r="EE6" s="69"/>
      <c r="EG6" s="7"/>
      <c r="EH6" s="7" t="s">
        <v>17</v>
      </c>
      <c r="EI6" s="7" t="s">
        <v>18</v>
      </c>
      <c r="EJ6" s="7" t="s">
        <v>19</v>
      </c>
      <c r="EK6" s="7" t="s">
        <v>20</v>
      </c>
      <c r="EL6" s="7" t="s">
        <v>21</v>
      </c>
      <c r="EM6" s="7" t="s">
        <v>22</v>
      </c>
      <c r="EN6" s="7" t="s">
        <v>23</v>
      </c>
      <c r="EO6" s="7" t="s">
        <v>24</v>
      </c>
      <c r="EP6" s="7" t="s">
        <v>25</v>
      </c>
      <c r="EQ6" s="7" t="s">
        <v>26</v>
      </c>
      <c r="ER6" s="7" t="s">
        <v>27</v>
      </c>
      <c r="ES6" s="7" t="s">
        <v>28</v>
      </c>
      <c r="ET6" s="7" t="s">
        <v>29</v>
      </c>
      <c r="EV6" s="69"/>
    </row>
    <row r="7" spans="1:152" x14ac:dyDescent="0.25">
      <c r="A7" s="12" t="s">
        <v>30</v>
      </c>
      <c r="B7" s="68"/>
      <c r="C7" s="68"/>
      <c r="D7" s="68"/>
      <c r="E7" s="68"/>
      <c r="F7" s="68"/>
      <c r="G7" s="68"/>
      <c r="H7" s="68"/>
      <c r="I7" s="68"/>
      <c r="J7" s="68"/>
      <c r="K7" s="68"/>
      <c r="L7" s="68"/>
      <c r="M7" s="68"/>
      <c r="N7" s="3" t="s">
        <v>128</v>
      </c>
      <c r="R7" s="12" t="s">
        <v>30</v>
      </c>
      <c r="S7" s="68"/>
      <c r="T7" s="68"/>
      <c r="U7" s="68"/>
      <c r="V7" s="68"/>
      <c r="W7" s="68"/>
      <c r="X7" s="68"/>
      <c r="Y7" s="68"/>
      <c r="Z7" s="68"/>
      <c r="AA7" s="68"/>
      <c r="AB7" s="68"/>
      <c r="AC7" s="68"/>
      <c r="AD7" s="68"/>
      <c r="AE7" s="3" t="s">
        <v>128</v>
      </c>
      <c r="AI7" s="12" t="s">
        <v>30</v>
      </c>
      <c r="AJ7" s="68"/>
      <c r="AK7" s="68"/>
      <c r="AL7" s="68"/>
      <c r="AM7" s="68"/>
      <c r="AN7" s="68"/>
      <c r="AO7" s="68"/>
      <c r="AP7" s="68"/>
      <c r="AQ7" s="68"/>
      <c r="AR7" s="68"/>
      <c r="AS7" s="68"/>
      <c r="AT7" s="68"/>
      <c r="AU7" s="68"/>
      <c r="AV7" s="3" t="s">
        <v>128</v>
      </c>
      <c r="AZ7" s="12" t="s">
        <v>30</v>
      </c>
      <c r="BA7" s="68"/>
      <c r="BB7" s="68"/>
      <c r="BC7" s="68"/>
      <c r="BD7" s="68"/>
      <c r="BE7" s="68"/>
      <c r="BF7" s="68"/>
      <c r="BG7" s="68"/>
      <c r="BH7" s="68"/>
      <c r="BI7" s="68"/>
      <c r="BJ7" s="68"/>
      <c r="BK7" s="68"/>
      <c r="BL7" s="68"/>
      <c r="BM7" s="3" t="s">
        <v>128</v>
      </c>
      <c r="BQ7" s="12" t="s">
        <v>30</v>
      </c>
      <c r="BR7" s="68"/>
      <c r="BS7" s="68"/>
      <c r="BT7" s="68"/>
      <c r="BU7" s="68"/>
      <c r="BV7" s="68"/>
      <c r="BW7" s="68"/>
      <c r="BX7" s="68"/>
      <c r="BY7" s="68"/>
      <c r="BZ7" s="68"/>
      <c r="CA7" s="68"/>
      <c r="CB7" s="68"/>
      <c r="CC7" s="68"/>
      <c r="CD7" s="3" t="s">
        <v>128</v>
      </c>
      <c r="CH7" s="12" t="s">
        <v>30</v>
      </c>
      <c r="CI7" s="68"/>
      <c r="CJ7" s="68"/>
      <c r="CK7" s="68"/>
      <c r="CL7" s="68"/>
      <c r="CM7" s="68"/>
      <c r="CN7" s="68"/>
      <c r="CO7" s="68"/>
      <c r="CP7" s="68"/>
      <c r="CQ7" s="68"/>
      <c r="CR7" s="68"/>
      <c r="CS7" s="68"/>
      <c r="CT7" s="68"/>
      <c r="CU7" s="3" t="s">
        <v>128</v>
      </c>
      <c r="CY7" s="12" t="s">
        <v>30</v>
      </c>
      <c r="CZ7" s="68"/>
      <c r="DA7" s="68"/>
      <c r="DB7" s="68"/>
      <c r="DC7" s="68"/>
      <c r="DD7" s="68"/>
      <c r="DE7" s="68"/>
      <c r="DF7" s="68"/>
      <c r="DG7" s="68"/>
      <c r="DH7" s="68"/>
      <c r="DI7" s="68"/>
      <c r="DJ7" s="68"/>
      <c r="DK7" s="68"/>
      <c r="DL7" s="3" t="s">
        <v>128</v>
      </c>
      <c r="DP7" s="12" t="s">
        <v>30</v>
      </c>
      <c r="DQ7" s="68"/>
      <c r="DR7" s="68"/>
      <c r="DS7" s="68"/>
      <c r="DT7" s="68"/>
      <c r="DU7" s="68"/>
      <c r="DV7" s="68"/>
      <c r="DW7" s="68"/>
      <c r="DX7" s="68"/>
      <c r="DY7" s="68"/>
      <c r="DZ7" s="68"/>
      <c r="EA7" s="68"/>
      <c r="EB7" s="68"/>
      <c r="EC7" s="3" t="s">
        <v>128</v>
      </c>
      <c r="EG7" s="12" t="s">
        <v>30</v>
      </c>
      <c r="EH7" s="68"/>
      <c r="EI7" s="68"/>
      <c r="EJ7" s="68"/>
      <c r="EK7" s="68"/>
      <c r="EL7" s="68"/>
      <c r="EM7" s="68"/>
      <c r="EN7" s="68"/>
      <c r="EO7" s="68"/>
      <c r="EP7" s="68"/>
      <c r="EQ7" s="68"/>
      <c r="ER7" s="68"/>
      <c r="ES7" s="68"/>
      <c r="ET7" s="3" t="s">
        <v>128</v>
      </c>
    </row>
    <row r="8" spans="1:152" x14ac:dyDescent="0.25">
      <c r="A8" s="12" t="s">
        <v>31</v>
      </c>
      <c r="B8" s="68"/>
      <c r="C8" s="68"/>
      <c r="D8" s="68"/>
      <c r="E8" s="68"/>
      <c r="F8" s="68"/>
      <c r="G8" s="68"/>
      <c r="H8" s="68"/>
      <c r="I8" s="68"/>
      <c r="J8" s="68"/>
      <c r="K8" s="68"/>
      <c r="L8" s="68"/>
      <c r="M8" s="68"/>
      <c r="N8" s="3" t="s">
        <v>128</v>
      </c>
      <c r="R8" s="12" t="s">
        <v>31</v>
      </c>
      <c r="S8" s="68"/>
      <c r="T8" s="68"/>
      <c r="U8" s="68"/>
      <c r="V8" s="68"/>
      <c r="W8" s="68"/>
      <c r="X8" s="68"/>
      <c r="Y8" s="68"/>
      <c r="Z8" s="68"/>
      <c r="AA8" s="68"/>
      <c r="AB8" s="68"/>
      <c r="AC8" s="68"/>
      <c r="AD8" s="68"/>
      <c r="AE8" s="3" t="s">
        <v>128</v>
      </c>
      <c r="AI8" s="12" t="s">
        <v>31</v>
      </c>
      <c r="AJ8" s="68"/>
      <c r="AK8" s="68"/>
      <c r="AL8" s="68"/>
      <c r="AM8" s="68"/>
      <c r="AN8" s="68"/>
      <c r="AO8" s="68"/>
      <c r="AP8" s="68"/>
      <c r="AQ8" s="68"/>
      <c r="AR8" s="68"/>
      <c r="AS8" s="68"/>
      <c r="AT8" s="68"/>
      <c r="AU8" s="68"/>
      <c r="AV8" s="3" t="s">
        <v>128</v>
      </c>
      <c r="AZ8" s="12" t="s">
        <v>31</v>
      </c>
      <c r="BA8" s="68"/>
      <c r="BB8" s="68"/>
      <c r="BC8" s="68"/>
      <c r="BD8" s="68"/>
      <c r="BE8" s="68"/>
      <c r="BF8" s="68"/>
      <c r="BG8" s="68"/>
      <c r="BH8" s="68"/>
      <c r="BI8" s="68"/>
      <c r="BJ8" s="68"/>
      <c r="BK8" s="68"/>
      <c r="BL8" s="68"/>
      <c r="BM8" s="3" t="s">
        <v>128</v>
      </c>
      <c r="BQ8" s="12" t="s">
        <v>31</v>
      </c>
      <c r="BR8" s="68"/>
      <c r="BS8" s="68"/>
      <c r="BT8" s="68"/>
      <c r="BU8" s="68"/>
      <c r="BV8" s="68"/>
      <c r="BW8" s="68"/>
      <c r="BX8" s="68"/>
      <c r="BY8" s="68"/>
      <c r="BZ8" s="68"/>
      <c r="CA8" s="68"/>
      <c r="CB8" s="68"/>
      <c r="CC8" s="68"/>
      <c r="CD8" s="3" t="s">
        <v>128</v>
      </c>
      <c r="CH8" s="12" t="s">
        <v>31</v>
      </c>
      <c r="CI8" s="68"/>
      <c r="CJ8" s="68"/>
      <c r="CK8" s="68"/>
      <c r="CL8" s="68"/>
      <c r="CM8" s="68"/>
      <c r="CN8" s="68"/>
      <c r="CO8" s="68"/>
      <c r="CP8" s="68"/>
      <c r="CQ8" s="68"/>
      <c r="CR8" s="68"/>
      <c r="CS8" s="68"/>
      <c r="CT8" s="68"/>
      <c r="CU8" s="3" t="s">
        <v>128</v>
      </c>
      <c r="CY8" s="12" t="s">
        <v>31</v>
      </c>
      <c r="CZ8" s="68"/>
      <c r="DA8" s="68"/>
      <c r="DB8" s="68"/>
      <c r="DC8" s="68"/>
      <c r="DD8" s="68"/>
      <c r="DE8" s="68"/>
      <c r="DF8" s="68"/>
      <c r="DG8" s="68"/>
      <c r="DH8" s="68"/>
      <c r="DI8" s="68"/>
      <c r="DJ8" s="68"/>
      <c r="DK8" s="68"/>
      <c r="DL8" s="3" t="s">
        <v>128</v>
      </c>
      <c r="DP8" s="12" t="s">
        <v>31</v>
      </c>
      <c r="DQ8" s="68"/>
      <c r="DR8" s="68"/>
      <c r="DS8" s="68"/>
      <c r="DT8" s="68"/>
      <c r="DU8" s="68"/>
      <c r="DV8" s="68"/>
      <c r="DW8" s="68"/>
      <c r="DX8" s="68"/>
      <c r="DY8" s="68"/>
      <c r="DZ8" s="68"/>
      <c r="EA8" s="68"/>
      <c r="EB8" s="68"/>
      <c r="EC8" s="3" t="s">
        <v>128</v>
      </c>
      <c r="EG8" s="12" t="s">
        <v>31</v>
      </c>
      <c r="EH8" s="68"/>
      <c r="EI8" s="68"/>
      <c r="EJ8" s="68"/>
      <c r="EK8" s="68"/>
      <c r="EL8" s="68"/>
      <c r="EM8" s="68"/>
      <c r="EN8" s="68"/>
      <c r="EO8" s="68"/>
      <c r="EP8" s="68"/>
      <c r="EQ8" s="68"/>
      <c r="ER8" s="68"/>
      <c r="ES8" s="68"/>
      <c r="ET8" s="3" t="s">
        <v>128</v>
      </c>
    </row>
    <row r="9" spans="1:152" x14ac:dyDescent="0.25">
      <c r="A9" s="12" t="s">
        <v>32</v>
      </c>
      <c r="B9" s="3">
        <f>B7*B8</f>
        <v>0</v>
      </c>
      <c r="C9" s="3">
        <f t="shared" ref="C9:M9" si="0">C7*C8</f>
        <v>0</v>
      </c>
      <c r="D9" s="3">
        <f t="shared" si="0"/>
        <v>0</v>
      </c>
      <c r="E9" s="3">
        <f t="shared" si="0"/>
        <v>0</v>
      </c>
      <c r="F9" s="3">
        <f t="shared" si="0"/>
        <v>0</v>
      </c>
      <c r="G9" s="3">
        <f t="shared" si="0"/>
        <v>0</v>
      </c>
      <c r="H9" s="3">
        <f t="shared" si="0"/>
        <v>0</v>
      </c>
      <c r="I9" s="3">
        <f t="shared" si="0"/>
        <v>0</v>
      </c>
      <c r="J9" s="3">
        <f t="shared" si="0"/>
        <v>0</v>
      </c>
      <c r="K9" s="3">
        <f t="shared" si="0"/>
        <v>0</v>
      </c>
      <c r="L9" s="3">
        <f t="shared" si="0"/>
        <v>0</v>
      </c>
      <c r="M9" s="3">
        <f t="shared" si="0"/>
        <v>0</v>
      </c>
      <c r="N9" s="3">
        <f>SUM(B9:L9)</f>
        <v>0</v>
      </c>
      <c r="R9" s="12" t="s">
        <v>32</v>
      </c>
      <c r="S9" s="3">
        <f>S7*S8</f>
        <v>0</v>
      </c>
      <c r="T9" s="3">
        <f t="shared" ref="T9" si="1">T7*T8</f>
        <v>0</v>
      </c>
      <c r="U9" s="3">
        <f t="shared" ref="U9" si="2">U7*U8</f>
        <v>0</v>
      </c>
      <c r="V9" s="3">
        <f t="shared" ref="V9" si="3">V7*V8</f>
        <v>0</v>
      </c>
      <c r="W9" s="3">
        <f t="shared" ref="W9" si="4">W7*W8</f>
        <v>0</v>
      </c>
      <c r="X9" s="3">
        <f t="shared" ref="X9" si="5">X7*X8</f>
        <v>0</v>
      </c>
      <c r="Y9" s="3">
        <f t="shared" ref="Y9" si="6">Y7*Y8</f>
        <v>0</v>
      </c>
      <c r="Z9" s="3">
        <f t="shared" ref="Z9" si="7">Z7*Z8</f>
        <v>0</v>
      </c>
      <c r="AA9" s="3">
        <f t="shared" ref="AA9" si="8">AA7*AA8</f>
        <v>0</v>
      </c>
      <c r="AB9" s="3">
        <f t="shared" ref="AB9" si="9">AB7*AB8</f>
        <v>0</v>
      </c>
      <c r="AC9" s="3">
        <f t="shared" ref="AC9" si="10">AC7*AC8</f>
        <v>0</v>
      </c>
      <c r="AD9" s="3">
        <f t="shared" ref="AD9" si="11">AD7*AD8</f>
        <v>0</v>
      </c>
      <c r="AE9" s="3">
        <f>SUM(S9:AC9)</f>
        <v>0</v>
      </c>
      <c r="AI9" s="12" t="s">
        <v>32</v>
      </c>
      <c r="AJ9" s="3">
        <f>AJ7*AJ8</f>
        <v>0</v>
      </c>
      <c r="AK9" s="3">
        <f t="shared" ref="AK9" si="12">AK7*AK8</f>
        <v>0</v>
      </c>
      <c r="AL9" s="3">
        <f t="shared" ref="AL9" si="13">AL7*AL8</f>
        <v>0</v>
      </c>
      <c r="AM9" s="3">
        <f t="shared" ref="AM9" si="14">AM7*AM8</f>
        <v>0</v>
      </c>
      <c r="AN9" s="3">
        <f t="shared" ref="AN9" si="15">AN7*AN8</f>
        <v>0</v>
      </c>
      <c r="AO9" s="3">
        <f t="shared" ref="AO9" si="16">AO7*AO8</f>
        <v>0</v>
      </c>
      <c r="AP9" s="3">
        <f t="shared" ref="AP9" si="17">AP7*AP8</f>
        <v>0</v>
      </c>
      <c r="AQ9" s="3">
        <f t="shared" ref="AQ9" si="18">AQ7*AQ8</f>
        <v>0</v>
      </c>
      <c r="AR9" s="3">
        <f t="shared" ref="AR9" si="19">AR7*AR8</f>
        <v>0</v>
      </c>
      <c r="AS9" s="3">
        <f t="shared" ref="AS9" si="20">AS7*AS8</f>
        <v>0</v>
      </c>
      <c r="AT9" s="3">
        <f t="shared" ref="AT9" si="21">AT7*AT8</f>
        <v>0</v>
      </c>
      <c r="AU9" s="3">
        <f t="shared" ref="AU9" si="22">AU7*AU8</f>
        <v>0</v>
      </c>
      <c r="AV9" s="3">
        <f>SUM(AJ9:AT9)</f>
        <v>0</v>
      </c>
      <c r="AZ9" s="12" t="s">
        <v>32</v>
      </c>
      <c r="BA9" s="3">
        <f>BA7*BA8</f>
        <v>0</v>
      </c>
      <c r="BB9" s="3">
        <f t="shared" ref="BB9" si="23">BB7*BB8</f>
        <v>0</v>
      </c>
      <c r="BC9" s="3">
        <f t="shared" ref="BC9" si="24">BC7*BC8</f>
        <v>0</v>
      </c>
      <c r="BD9" s="3">
        <f t="shared" ref="BD9" si="25">BD7*BD8</f>
        <v>0</v>
      </c>
      <c r="BE9" s="3">
        <f t="shared" ref="BE9" si="26">BE7*BE8</f>
        <v>0</v>
      </c>
      <c r="BF9" s="3">
        <f t="shared" ref="BF9" si="27">BF7*BF8</f>
        <v>0</v>
      </c>
      <c r="BG9" s="3">
        <f t="shared" ref="BG9" si="28">BG7*BG8</f>
        <v>0</v>
      </c>
      <c r="BH9" s="3">
        <f t="shared" ref="BH9" si="29">BH7*BH8</f>
        <v>0</v>
      </c>
      <c r="BI9" s="3">
        <f t="shared" ref="BI9" si="30">BI7*BI8</f>
        <v>0</v>
      </c>
      <c r="BJ9" s="3">
        <f t="shared" ref="BJ9" si="31">BJ7*BJ8</f>
        <v>0</v>
      </c>
      <c r="BK9" s="3">
        <f t="shared" ref="BK9" si="32">BK7*BK8</f>
        <v>0</v>
      </c>
      <c r="BL9" s="3">
        <f t="shared" ref="BL9" si="33">BL7*BL8</f>
        <v>0</v>
      </c>
      <c r="BM9" s="3">
        <f>SUM(BA9:BK9)</f>
        <v>0</v>
      </c>
      <c r="BQ9" s="12" t="s">
        <v>32</v>
      </c>
      <c r="BR9" s="3">
        <f>BR7*BR8</f>
        <v>0</v>
      </c>
      <c r="BS9" s="3">
        <f t="shared" ref="BS9" si="34">BS7*BS8</f>
        <v>0</v>
      </c>
      <c r="BT9" s="3">
        <f t="shared" ref="BT9" si="35">BT7*BT8</f>
        <v>0</v>
      </c>
      <c r="BU9" s="3">
        <f t="shared" ref="BU9" si="36">BU7*BU8</f>
        <v>0</v>
      </c>
      <c r="BV9" s="3">
        <f t="shared" ref="BV9" si="37">BV7*BV8</f>
        <v>0</v>
      </c>
      <c r="BW9" s="3">
        <f t="shared" ref="BW9" si="38">BW7*BW8</f>
        <v>0</v>
      </c>
      <c r="BX9" s="3">
        <f t="shared" ref="BX9" si="39">BX7*BX8</f>
        <v>0</v>
      </c>
      <c r="BY9" s="3">
        <f t="shared" ref="BY9" si="40">BY7*BY8</f>
        <v>0</v>
      </c>
      <c r="BZ9" s="3">
        <f t="shared" ref="BZ9" si="41">BZ7*BZ8</f>
        <v>0</v>
      </c>
      <c r="CA9" s="3">
        <f t="shared" ref="CA9" si="42">CA7*CA8</f>
        <v>0</v>
      </c>
      <c r="CB9" s="3">
        <f t="shared" ref="CB9" si="43">CB7*CB8</f>
        <v>0</v>
      </c>
      <c r="CC9" s="3">
        <f t="shared" ref="CC9" si="44">CC7*CC8</f>
        <v>0</v>
      </c>
      <c r="CD9" s="3">
        <f>SUM(BR9:CB9)</f>
        <v>0</v>
      </c>
      <c r="CH9" s="12" t="s">
        <v>32</v>
      </c>
      <c r="CI9" s="3">
        <f>CI7*CI8</f>
        <v>0</v>
      </c>
      <c r="CJ9" s="3">
        <f t="shared" ref="CJ9" si="45">CJ7*CJ8</f>
        <v>0</v>
      </c>
      <c r="CK9" s="3">
        <f t="shared" ref="CK9" si="46">CK7*CK8</f>
        <v>0</v>
      </c>
      <c r="CL9" s="3">
        <f t="shared" ref="CL9" si="47">CL7*CL8</f>
        <v>0</v>
      </c>
      <c r="CM9" s="3">
        <f t="shared" ref="CM9" si="48">CM7*CM8</f>
        <v>0</v>
      </c>
      <c r="CN9" s="3">
        <f t="shared" ref="CN9" si="49">CN7*CN8</f>
        <v>0</v>
      </c>
      <c r="CO9" s="3">
        <f t="shared" ref="CO9" si="50">CO7*CO8</f>
        <v>0</v>
      </c>
      <c r="CP9" s="3">
        <f t="shared" ref="CP9" si="51">CP7*CP8</f>
        <v>0</v>
      </c>
      <c r="CQ9" s="3">
        <f t="shared" ref="CQ9" si="52">CQ7*CQ8</f>
        <v>0</v>
      </c>
      <c r="CR9" s="3">
        <f t="shared" ref="CR9" si="53">CR7*CR8</f>
        <v>0</v>
      </c>
      <c r="CS9" s="3">
        <f t="shared" ref="CS9" si="54">CS7*CS8</f>
        <v>0</v>
      </c>
      <c r="CT9" s="3">
        <f t="shared" ref="CT9" si="55">CT7*CT8</f>
        <v>0</v>
      </c>
      <c r="CU9" s="3">
        <f>SUM(CI9:CS9)</f>
        <v>0</v>
      </c>
      <c r="CY9" s="12" t="s">
        <v>32</v>
      </c>
      <c r="CZ9" s="3">
        <f>CZ7*CZ8</f>
        <v>0</v>
      </c>
      <c r="DA9" s="3">
        <f t="shared" ref="DA9" si="56">DA7*DA8</f>
        <v>0</v>
      </c>
      <c r="DB9" s="3">
        <f t="shared" ref="DB9" si="57">DB7*DB8</f>
        <v>0</v>
      </c>
      <c r="DC9" s="3">
        <f t="shared" ref="DC9" si="58">DC7*DC8</f>
        <v>0</v>
      </c>
      <c r="DD9" s="3">
        <f t="shared" ref="DD9" si="59">DD7*DD8</f>
        <v>0</v>
      </c>
      <c r="DE9" s="3">
        <f t="shared" ref="DE9" si="60">DE7*DE8</f>
        <v>0</v>
      </c>
      <c r="DF9" s="3">
        <f t="shared" ref="DF9" si="61">DF7*DF8</f>
        <v>0</v>
      </c>
      <c r="DG9" s="3">
        <f t="shared" ref="DG9" si="62">DG7*DG8</f>
        <v>0</v>
      </c>
      <c r="DH9" s="3">
        <f t="shared" ref="DH9" si="63">DH7*DH8</f>
        <v>0</v>
      </c>
      <c r="DI9" s="3">
        <f t="shared" ref="DI9" si="64">DI7*DI8</f>
        <v>0</v>
      </c>
      <c r="DJ9" s="3">
        <f t="shared" ref="DJ9" si="65">DJ7*DJ8</f>
        <v>0</v>
      </c>
      <c r="DK9" s="3">
        <f t="shared" ref="DK9" si="66">DK7*DK8</f>
        <v>0</v>
      </c>
      <c r="DL9" s="3">
        <f>SUM(CZ9:DJ9)</f>
        <v>0</v>
      </c>
      <c r="DP9" s="12" t="s">
        <v>32</v>
      </c>
      <c r="DQ9" s="3">
        <f>DQ7*DQ8</f>
        <v>0</v>
      </c>
      <c r="DR9" s="3">
        <f t="shared" ref="DR9" si="67">DR7*DR8</f>
        <v>0</v>
      </c>
      <c r="DS9" s="3">
        <f t="shared" ref="DS9" si="68">DS7*DS8</f>
        <v>0</v>
      </c>
      <c r="DT9" s="3">
        <f t="shared" ref="DT9" si="69">DT7*DT8</f>
        <v>0</v>
      </c>
      <c r="DU9" s="3">
        <f t="shared" ref="DU9" si="70">DU7*DU8</f>
        <v>0</v>
      </c>
      <c r="DV9" s="3">
        <f t="shared" ref="DV9" si="71">DV7*DV8</f>
        <v>0</v>
      </c>
      <c r="DW9" s="3">
        <f t="shared" ref="DW9" si="72">DW7*DW8</f>
        <v>0</v>
      </c>
      <c r="DX9" s="3">
        <f t="shared" ref="DX9" si="73">DX7*DX8</f>
        <v>0</v>
      </c>
      <c r="DY9" s="3">
        <f t="shared" ref="DY9" si="74">DY7*DY8</f>
        <v>0</v>
      </c>
      <c r="DZ9" s="3">
        <f t="shared" ref="DZ9" si="75">DZ7*DZ8</f>
        <v>0</v>
      </c>
      <c r="EA9" s="3">
        <f t="shared" ref="EA9" si="76">EA7*EA8</f>
        <v>0</v>
      </c>
      <c r="EB9" s="3">
        <f t="shared" ref="EB9" si="77">EB7*EB8</f>
        <v>0</v>
      </c>
      <c r="EC9" s="3">
        <f>SUM(DQ9:EA9)</f>
        <v>0</v>
      </c>
      <c r="EG9" s="12" t="s">
        <v>32</v>
      </c>
      <c r="EH9" s="3">
        <f>EH7*EH8</f>
        <v>0</v>
      </c>
      <c r="EI9" s="3">
        <f t="shared" ref="EI9" si="78">EI7*EI8</f>
        <v>0</v>
      </c>
      <c r="EJ9" s="3">
        <f t="shared" ref="EJ9" si="79">EJ7*EJ8</f>
        <v>0</v>
      </c>
      <c r="EK9" s="3">
        <f t="shared" ref="EK9" si="80">EK7*EK8</f>
        <v>0</v>
      </c>
      <c r="EL9" s="3">
        <f t="shared" ref="EL9" si="81">EL7*EL8</f>
        <v>0</v>
      </c>
      <c r="EM9" s="3">
        <f t="shared" ref="EM9" si="82">EM7*EM8</f>
        <v>0</v>
      </c>
      <c r="EN9" s="3">
        <f t="shared" ref="EN9" si="83">EN7*EN8</f>
        <v>0</v>
      </c>
      <c r="EO9" s="3">
        <f t="shared" ref="EO9" si="84">EO7*EO8</f>
        <v>0</v>
      </c>
      <c r="EP9" s="3">
        <f t="shared" ref="EP9" si="85">EP7*EP8</f>
        <v>0</v>
      </c>
      <c r="EQ9" s="3">
        <f t="shared" ref="EQ9" si="86">EQ7*EQ8</f>
        <v>0</v>
      </c>
      <c r="ER9" s="3">
        <f t="shared" ref="ER9" si="87">ER7*ER8</f>
        <v>0</v>
      </c>
      <c r="ES9" s="3">
        <f t="shared" ref="ES9" si="88">ES7*ES8</f>
        <v>0</v>
      </c>
      <c r="ET9" s="3">
        <f>SUM(EH9:ER9)</f>
        <v>0</v>
      </c>
    </row>
    <row r="10" spans="1:152" x14ac:dyDescent="0.25">
      <c r="A10" s="12" t="s">
        <v>33</v>
      </c>
      <c r="B10" s="68"/>
      <c r="C10" s="68"/>
      <c r="D10" s="68"/>
      <c r="E10" s="68"/>
      <c r="F10" s="68"/>
      <c r="G10" s="68"/>
      <c r="H10" s="68"/>
      <c r="I10" s="68"/>
      <c r="J10" s="68"/>
      <c r="K10" s="68"/>
      <c r="L10" s="68"/>
      <c r="M10" s="68"/>
      <c r="N10" s="3">
        <f t="shared" ref="N10:N12" si="89">SUM(B10:L10)</f>
        <v>0</v>
      </c>
      <c r="R10" s="12" t="s">
        <v>33</v>
      </c>
      <c r="S10" s="68"/>
      <c r="T10" s="68"/>
      <c r="U10" s="68"/>
      <c r="V10" s="68"/>
      <c r="W10" s="68"/>
      <c r="X10" s="68"/>
      <c r="Y10" s="68"/>
      <c r="Z10" s="68"/>
      <c r="AA10" s="68"/>
      <c r="AB10" s="68"/>
      <c r="AC10" s="68"/>
      <c r="AD10" s="68"/>
      <c r="AE10" s="3">
        <f t="shared" ref="AE10:AE12" si="90">SUM(S10:AC10)</f>
        <v>0</v>
      </c>
      <c r="AI10" s="12" t="s">
        <v>33</v>
      </c>
      <c r="AJ10" s="68"/>
      <c r="AK10" s="68"/>
      <c r="AL10" s="68"/>
      <c r="AM10" s="68"/>
      <c r="AN10" s="68"/>
      <c r="AO10" s="68"/>
      <c r="AP10" s="68"/>
      <c r="AQ10" s="68"/>
      <c r="AR10" s="68"/>
      <c r="AS10" s="68"/>
      <c r="AT10" s="68"/>
      <c r="AU10" s="68"/>
      <c r="AV10" s="3">
        <f t="shared" ref="AV10:AV12" si="91">SUM(AJ10:AT10)</f>
        <v>0</v>
      </c>
      <c r="AZ10" s="12" t="s">
        <v>33</v>
      </c>
      <c r="BA10" s="68"/>
      <c r="BB10" s="68"/>
      <c r="BC10" s="68"/>
      <c r="BD10" s="68"/>
      <c r="BE10" s="68"/>
      <c r="BF10" s="68"/>
      <c r="BG10" s="68"/>
      <c r="BH10" s="68"/>
      <c r="BI10" s="68"/>
      <c r="BJ10" s="68"/>
      <c r="BK10" s="68"/>
      <c r="BL10" s="68"/>
      <c r="BM10" s="3">
        <f t="shared" ref="BM10:BM12" si="92">SUM(BA10:BK10)</f>
        <v>0</v>
      </c>
      <c r="BQ10" s="12" t="s">
        <v>33</v>
      </c>
      <c r="BR10" s="68"/>
      <c r="BS10" s="68"/>
      <c r="BT10" s="68"/>
      <c r="BU10" s="68"/>
      <c r="BV10" s="68"/>
      <c r="BW10" s="68"/>
      <c r="BX10" s="68"/>
      <c r="BY10" s="68"/>
      <c r="BZ10" s="68"/>
      <c r="CA10" s="68"/>
      <c r="CB10" s="68"/>
      <c r="CC10" s="68"/>
      <c r="CD10" s="3">
        <f t="shared" ref="CD10:CD12" si="93">SUM(BR10:CB10)</f>
        <v>0</v>
      </c>
      <c r="CH10" s="12" t="s">
        <v>33</v>
      </c>
      <c r="CI10" s="68"/>
      <c r="CJ10" s="68"/>
      <c r="CK10" s="68"/>
      <c r="CL10" s="68"/>
      <c r="CM10" s="68"/>
      <c r="CN10" s="68"/>
      <c r="CO10" s="68"/>
      <c r="CP10" s="68"/>
      <c r="CQ10" s="68"/>
      <c r="CR10" s="68"/>
      <c r="CS10" s="68"/>
      <c r="CT10" s="68"/>
      <c r="CU10" s="3">
        <f t="shared" ref="CU10:CU12" si="94">SUM(CI10:CS10)</f>
        <v>0</v>
      </c>
      <c r="CY10" s="12" t="s">
        <v>33</v>
      </c>
      <c r="CZ10" s="68"/>
      <c r="DA10" s="68"/>
      <c r="DB10" s="68"/>
      <c r="DC10" s="68"/>
      <c r="DD10" s="68"/>
      <c r="DE10" s="68"/>
      <c r="DF10" s="68"/>
      <c r="DG10" s="68"/>
      <c r="DH10" s="68"/>
      <c r="DI10" s="68"/>
      <c r="DJ10" s="68"/>
      <c r="DK10" s="68"/>
      <c r="DL10" s="3">
        <f t="shared" ref="DL10:DL12" si="95">SUM(CZ10:DJ10)</f>
        <v>0</v>
      </c>
      <c r="DP10" s="12" t="s">
        <v>33</v>
      </c>
      <c r="DQ10" s="68"/>
      <c r="DR10" s="68"/>
      <c r="DS10" s="68"/>
      <c r="DT10" s="68"/>
      <c r="DU10" s="68"/>
      <c r="DV10" s="68"/>
      <c r="DW10" s="68"/>
      <c r="DX10" s="68"/>
      <c r="DY10" s="68"/>
      <c r="DZ10" s="68"/>
      <c r="EA10" s="68"/>
      <c r="EB10" s="68"/>
      <c r="EC10" s="3">
        <f t="shared" ref="EC10:EC12" si="96">SUM(DQ10:EA10)</f>
        <v>0</v>
      </c>
      <c r="EG10" s="12" t="s">
        <v>33</v>
      </c>
      <c r="EH10" s="68"/>
      <c r="EI10" s="68"/>
      <c r="EJ10" s="68"/>
      <c r="EK10" s="68"/>
      <c r="EL10" s="68"/>
      <c r="EM10" s="68"/>
      <c r="EN10" s="68"/>
      <c r="EO10" s="68"/>
      <c r="EP10" s="68"/>
      <c r="EQ10" s="68"/>
      <c r="ER10" s="68"/>
      <c r="ES10" s="68"/>
      <c r="ET10" s="3">
        <f t="shared" ref="ET10:ET12" si="97">SUM(EH10:ER10)</f>
        <v>0</v>
      </c>
    </row>
    <row r="11" spans="1:152" x14ac:dyDescent="0.25">
      <c r="A11" s="12" t="s">
        <v>34</v>
      </c>
      <c r="B11" s="3">
        <f>B9-B10</f>
        <v>0</v>
      </c>
      <c r="C11" s="3">
        <f t="shared" ref="C11:M11" si="98">C9-C10</f>
        <v>0</v>
      </c>
      <c r="D11" s="3">
        <f t="shared" si="98"/>
        <v>0</v>
      </c>
      <c r="E11" s="3">
        <f t="shared" si="98"/>
        <v>0</v>
      </c>
      <c r="F11" s="3">
        <f t="shared" si="98"/>
        <v>0</v>
      </c>
      <c r="G11" s="3">
        <f t="shared" si="98"/>
        <v>0</v>
      </c>
      <c r="H11" s="3">
        <f t="shared" si="98"/>
        <v>0</v>
      </c>
      <c r="I11" s="3">
        <f t="shared" si="98"/>
        <v>0</v>
      </c>
      <c r="J11" s="3">
        <f t="shared" si="98"/>
        <v>0</v>
      </c>
      <c r="K11" s="3">
        <f t="shared" si="98"/>
        <v>0</v>
      </c>
      <c r="L11" s="3">
        <f t="shared" si="98"/>
        <v>0</v>
      </c>
      <c r="M11" s="3">
        <f t="shared" si="98"/>
        <v>0</v>
      </c>
      <c r="N11" s="3">
        <f t="shared" si="89"/>
        <v>0</v>
      </c>
      <c r="R11" s="12" t="s">
        <v>34</v>
      </c>
      <c r="S11" s="3">
        <f>S9-S10</f>
        <v>0</v>
      </c>
      <c r="T11" s="3">
        <f t="shared" ref="T11" si="99">T9-T10</f>
        <v>0</v>
      </c>
      <c r="U11" s="3">
        <f t="shared" ref="U11" si="100">U9-U10</f>
        <v>0</v>
      </c>
      <c r="V11" s="3">
        <f t="shared" ref="V11" si="101">V9-V10</f>
        <v>0</v>
      </c>
      <c r="W11" s="3">
        <f t="shared" ref="W11" si="102">W9-W10</f>
        <v>0</v>
      </c>
      <c r="X11" s="3">
        <f t="shared" ref="X11" si="103">X9-X10</f>
        <v>0</v>
      </c>
      <c r="Y11" s="3">
        <f t="shared" ref="Y11" si="104">Y9-Y10</f>
        <v>0</v>
      </c>
      <c r="Z11" s="3">
        <f t="shared" ref="Z11" si="105">Z9-Z10</f>
        <v>0</v>
      </c>
      <c r="AA11" s="3">
        <f t="shared" ref="AA11" si="106">AA9-AA10</f>
        <v>0</v>
      </c>
      <c r="AB11" s="3">
        <f t="shared" ref="AB11" si="107">AB9-AB10</f>
        <v>0</v>
      </c>
      <c r="AC11" s="3">
        <f t="shared" ref="AC11" si="108">AC9-AC10</f>
        <v>0</v>
      </c>
      <c r="AD11" s="3">
        <f t="shared" ref="AD11" si="109">AD9-AD10</f>
        <v>0</v>
      </c>
      <c r="AE11" s="3">
        <f t="shared" si="90"/>
        <v>0</v>
      </c>
      <c r="AI11" s="12" t="s">
        <v>34</v>
      </c>
      <c r="AJ11" s="3">
        <f>AJ9-AJ10</f>
        <v>0</v>
      </c>
      <c r="AK11" s="3">
        <f t="shared" ref="AK11" si="110">AK9-AK10</f>
        <v>0</v>
      </c>
      <c r="AL11" s="3">
        <f t="shared" ref="AL11" si="111">AL9-AL10</f>
        <v>0</v>
      </c>
      <c r="AM11" s="3">
        <f t="shared" ref="AM11" si="112">AM9-AM10</f>
        <v>0</v>
      </c>
      <c r="AN11" s="3">
        <f t="shared" ref="AN11" si="113">AN9-AN10</f>
        <v>0</v>
      </c>
      <c r="AO11" s="3">
        <f t="shared" ref="AO11" si="114">AO9-AO10</f>
        <v>0</v>
      </c>
      <c r="AP11" s="3">
        <f t="shared" ref="AP11" si="115">AP9-AP10</f>
        <v>0</v>
      </c>
      <c r="AQ11" s="3">
        <f t="shared" ref="AQ11" si="116">AQ9-AQ10</f>
        <v>0</v>
      </c>
      <c r="AR11" s="3">
        <f t="shared" ref="AR11" si="117">AR9-AR10</f>
        <v>0</v>
      </c>
      <c r="AS11" s="3">
        <f t="shared" ref="AS11" si="118">AS9-AS10</f>
        <v>0</v>
      </c>
      <c r="AT11" s="3">
        <f t="shared" ref="AT11" si="119">AT9-AT10</f>
        <v>0</v>
      </c>
      <c r="AU11" s="3">
        <f t="shared" ref="AU11" si="120">AU9-AU10</f>
        <v>0</v>
      </c>
      <c r="AV11" s="3">
        <f t="shared" si="91"/>
        <v>0</v>
      </c>
      <c r="AZ11" s="12" t="s">
        <v>34</v>
      </c>
      <c r="BA11" s="3">
        <f>BA9-BA10</f>
        <v>0</v>
      </c>
      <c r="BB11" s="3">
        <f t="shared" ref="BB11" si="121">BB9-BB10</f>
        <v>0</v>
      </c>
      <c r="BC11" s="3">
        <f t="shared" ref="BC11" si="122">BC9-BC10</f>
        <v>0</v>
      </c>
      <c r="BD11" s="3">
        <f t="shared" ref="BD11" si="123">BD9-BD10</f>
        <v>0</v>
      </c>
      <c r="BE11" s="3">
        <f t="shared" ref="BE11" si="124">BE9-BE10</f>
        <v>0</v>
      </c>
      <c r="BF11" s="3">
        <f t="shared" ref="BF11" si="125">BF9-BF10</f>
        <v>0</v>
      </c>
      <c r="BG11" s="3">
        <f t="shared" ref="BG11" si="126">BG9-BG10</f>
        <v>0</v>
      </c>
      <c r="BH11" s="3">
        <f t="shared" ref="BH11" si="127">BH9-BH10</f>
        <v>0</v>
      </c>
      <c r="BI11" s="3">
        <f t="shared" ref="BI11" si="128">BI9-BI10</f>
        <v>0</v>
      </c>
      <c r="BJ11" s="3">
        <f t="shared" ref="BJ11" si="129">BJ9-BJ10</f>
        <v>0</v>
      </c>
      <c r="BK11" s="3">
        <f t="shared" ref="BK11" si="130">BK9-BK10</f>
        <v>0</v>
      </c>
      <c r="BL11" s="3">
        <f t="shared" ref="BL11" si="131">BL9-BL10</f>
        <v>0</v>
      </c>
      <c r="BM11" s="3">
        <f t="shared" si="92"/>
        <v>0</v>
      </c>
      <c r="BQ11" s="12" t="s">
        <v>34</v>
      </c>
      <c r="BR11" s="3">
        <f>BR9-BR10</f>
        <v>0</v>
      </c>
      <c r="BS11" s="3">
        <f t="shared" ref="BS11" si="132">BS9-BS10</f>
        <v>0</v>
      </c>
      <c r="BT11" s="3">
        <f t="shared" ref="BT11" si="133">BT9-BT10</f>
        <v>0</v>
      </c>
      <c r="BU11" s="3">
        <f t="shared" ref="BU11" si="134">BU9-BU10</f>
        <v>0</v>
      </c>
      <c r="BV11" s="3">
        <f t="shared" ref="BV11" si="135">BV9-BV10</f>
        <v>0</v>
      </c>
      <c r="BW11" s="3">
        <f t="shared" ref="BW11" si="136">BW9-BW10</f>
        <v>0</v>
      </c>
      <c r="BX11" s="3">
        <f t="shared" ref="BX11" si="137">BX9-BX10</f>
        <v>0</v>
      </c>
      <c r="BY11" s="3">
        <f t="shared" ref="BY11" si="138">BY9-BY10</f>
        <v>0</v>
      </c>
      <c r="BZ11" s="3">
        <f t="shared" ref="BZ11" si="139">BZ9-BZ10</f>
        <v>0</v>
      </c>
      <c r="CA11" s="3">
        <f t="shared" ref="CA11" si="140">CA9-CA10</f>
        <v>0</v>
      </c>
      <c r="CB11" s="3">
        <f t="shared" ref="CB11" si="141">CB9-CB10</f>
        <v>0</v>
      </c>
      <c r="CC11" s="3">
        <f t="shared" ref="CC11" si="142">CC9-CC10</f>
        <v>0</v>
      </c>
      <c r="CD11" s="3">
        <f t="shared" si="93"/>
        <v>0</v>
      </c>
      <c r="CF11" t="s">
        <v>130</v>
      </c>
      <c r="CH11" s="12" t="s">
        <v>34</v>
      </c>
      <c r="CI11" s="3">
        <f>CI9-CI10</f>
        <v>0</v>
      </c>
      <c r="CJ11" s="3">
        <f t="shared" ref="CJ11" si="143">CJ9-CJ10</f>
        <v>0</v>
      </c>
      <c r="CK11" s="3">
        <f t="shared" ref="CK11" si="144">CK9-CK10</f>
        <v>0</v>
      </c>
      <c r="CL11" s="3">
        <f t="shared" ref="CL11" si="145">CL9-CL10</f>
        <v>0</v>
      </c>
      <c r="CM11" s="3">
        <f t="shared" ref="CM11" si="146">CM9-CM10</f>
        <v>0</v>
      </c>
      <c r="CN11" s="3">
        <f t="shared" ref="CN11" si="147">CN9-CN10</f>
        <v>0</v>
      </c>
      <c r="CO11" s="3">
        <f t="shared" ref="CO11" si="148">CO9-CO10</f>
        <v>0</v>
      </c>
      <c r="CP11" s="3">
        <f t="shared" ref="CP11" si="149">CP9-CP10</f>
        <v>0</v>
      </c>
      <c r="CQ11" s="3">
        <f t="shared" ref="CQ11" si="150">CQ9-CQ10</f>
        <v>0</v>
      </c>
      <c r="CR11" s="3">
        <f t="shared" ref="CR11" si="151">CR9-CR10</f>
        <v>0</v>
      </c>
      <c r="CS11" s="3">
        <f t="shared" ref="CS11" si="152">CS9-CS10</f>
        <v>0</v>
      </c>
      <c r="CT11" s="3">
        <f t="shared" ref="CT11" si="153">CT9-CT10</f>
        <v>0</v>
      </c>
      <c r="CU11" s="3">
        <f t="shared" si="94"/>
        <v>0</v>
      </c>
      <c r="CY11" s="12" t="s">
        <v>34</v>
      </c>
      <c r="CZ11" s="3">
        <f>CZ9-CZ10</f>
        <v>0</v>
      </c>
      <c r="DA11" s="3">
        <f t="shared" ref="DA11" si="154">DA9-DA10</f>
        <v>0</v>
      </c>
      <c r="DB11" s="3">
        <f t="shared" ref="DB11" si="155">DB9-DB10</f>
        <v>0</v>
      </c>
      <c r="DC11" s="3">
        <f t="shared" ref="DC11" si="156">DC9-DC10</f>
        <v>0</v>
      </c>
      <c r="DD11" s="3">
        <f t="shared" ref="DD11" si="157">DD9-DD10</f>
        <v>0</v>
      </c>
      <c r="DE11" s="3">
        <f t="shared" ref="DE11" si="158">DE9-DE10</f>
        <v>0</v>
      </c>
      <c r="DF11" s="3">
        <f t="shared" ref="DF11" si="159">DF9-DF10</f>
        <v>0</v>
      </c>
      <c r="DG11" s="3">
        <f t="shared" ref="DG11" si="160">DG9-DG10</f>
        <v>0</v>
      </c>
      <c r="DH11" s="3">
        <f t="shared" ref="DH11" si="161">DH9-DH10</f>
        <v>0</v>
      </c>
      <c r="DI11" s="3">
        <f t="shared" ref="DI11" si="162">DI9-DI10</f>
        <v>0</v>
      </c>
      <c r="DJ11" s="3">
        <f t="shared" ref="DJ11" si="163">DJ9-DJ10</f>
        <v>0</v>
      </c>
      <c r="DK11" s="3">
        <f t="shared" ref="DK11" si="164">DK9-DK10</f>
        <v>0</v>
      </c>
      <c r="DL11" s="3">
        <f t="shared" si="95"/>
        <v>0</v>
      </c>
      <c r="DP11" s="12" t="s">
        <v>34</v>
      </c>
      <c r="DQ11" s="3">
        <f>DQ9-DQ10</f>
        <v>0</v>
      </c>
      <c r="DR11" s="3">
        <f t="shared" ref="DR11" si="165">DR9-DR10</f>
        <v>0</v>
      </c>
      <c r="DS11" s="3">
        <f t="shared" ref="DS11" si="166">DS9-DS10</f>
        <v>0</v>
      </c>
      <c r="DT11" s="3">
        <f t="shared" ref="DT11" si="167">DT9-DT10</f>
        <v>0</v>
      </c>
      <c r="DU11" s="3">
        <f t="shared" ref="DU11" si="168">DU9-DU10</f>
        <v>0</v>
      </c>
      <c r="DV11" s="3">
        <f t="shared" ref="DV11" si="169">DV9-DV10</f>
        <v>0</v>
      </c>
      <c r="DW11" s="3">
        <f t="shared" ref="DW11" si="170">DW9-DW10</f>
        <v>0</v>
      </c>
      <c r="DX11" s="3">
        <f t="shared" ref="DX11" si="171">DX9-DX10</f>
        <v>0</v>
      </c>
      <c r="DY11" s="3">
        <f t="shared" ref="DY11" si="172">DY9-DY10</f>
        <v>0</v>
      </c>
      <c r="DZ11" s="3">
        <f t="shared" ref="DZ11" si="173">DZ9-DZ10</f>
        <v>0</v>
      </c>
      <c r="EA11" s="3">
        <f t="shared" ref="EA11" si="174">EA9-EA10</f>
        <v>0</v>
      </c>
      <c r="EB11" s="3">
        <f t="shared" ref="EB11" si="175">EB9-EB10</f>
        <v>0</v>
      </c>
      <c r="EC11" s="3">
        <f t="shared" si="96"/>
        <v>0</v>
      </c>
      <c r="EG11" s="12" t="s">
        <v>34</v>
      </c>
      <c r="EH11" s="3">
        <f>EH9-EH10</f>
        <v>0</v>
      </c>
      <c r="EI11" s="3">
        <f t="shared" ref="EI11" si="176">EI9-EI10</f>
        <v>0</v>
      </c>
      <c r="EJ11" s="3">
        <f t="shared" ref="EJ11" si="177">EJ9-EJ10</f>
        <v>0</v>
      </c>
      <c r="EK11" s="3">
        <f t="shared" ref="EK11" si="178">EK9-EK10</f>
        <v>0</v>
      </c>
      <c r="EL11" s="3">
        <f t="shared" ref="EL11" si="179">EL9-EL10</f>
        <v>0</v>
      </c>
      <c r="EM11" s="3">
        <f t="shared" ref="EM11" si="180">EM9-EM10</f>
        <v>0</v>
      </c>
      <c r="EN11" s="3">
        <f t="shared" ref="EN11" si="181">EN9-EN10</f>
        <v>0</v>
      </c>
      <c r="EO11" s="3">
        <f t="shared" ref="EO11" si="182">EO9-EO10</f>
        <v>0</v>
      </c>
      <c r="EP11" s="3">
        <f t="shared" ref="EP11" si="183">EP9-EP10</f>
        <v>0</v>
      </c>
      <c r="EQ11" s="3">
        <f t="shared" ref="EQ11" si="184">EQ9-EQ10</f>
        <v>0</v>
      </c>
      <c r="ER11" s="3">
        <f t="shared" ref="ER11" si="185">ER9-ER10</f>
        <v>0</v>
      </c>
      <c r="ES11" s="3">
        <f t="shared" ref="ES11" si="186">ES9-ES10</f>
        <v>0</v>
      </c>
      <c r="ET11" s="3">
        <f t="shared" si="97"/>
        <v>0</v>
      </c>
    </row>
    <row r="12" spans="1:152" x14ac:dyDescent="0.25">
      <c r="A12" s="12" t="s">
        <v>35</v>
      </c>
      <c r="B12" s="3">
        <f>B11/1000*$P$6</f>
        <v>0</v>
      </c>
      <c r="C12" s="3">
        <f t="shared" ref="C12:M12" si="187">C11/1000*$P$6</f>
        <v>0</v>
      </c>
      <c r="D12" s="3">
        <f t="shared" si="187"/>
        <v>0</v>
      </c>
      <c r="E12" s="3">
        <f t="shared" si="187"/>
        <v>0</v>
      </c>
      <c r="F12" s="3">
        <f t="shared" si="187"/>
        <v>0</v>
      </c>
      <c r="G12" s="3">
        <f t="shared" si="187"/>
        <v>0</v>
      </c>
      <c r="H12" s="3">
        <f t="shared" si="187"/>
        <v>0</v>
      </c>
      <c r="I12" s="3">
        <f t="shared" si="187"/>
        <v>0</v>
      </c>
      <c r="J12" s="3">
        <f t="shared" si="187"/>
        <v>0</v>
      </c>
      <c r="K12" s="3">
        <f t="shared" si="187"/>
        <v>0</v>
      </c>
      <c r="L12" s="3">
        <f t="shared" si="187"/>
        <v>0</v>
      </c>
      <c r="M12" s="3">
        <f t="shared" si="187"/>
        <v>0</v>
      </c>
      <c r="N12" s="3">
        <f t="shared" si="89"/>
        <v>0</v>
      </c>
      <c r="R12" s="12" t="s">
        <v>35</v>
      </c>
      <c r="S12" s="3">
        <f>S11/1000*$AG$6</f>
        <v>0</v>
      </c>
      <c r="T12" s="3">
        <f t="shared" ref="T12:AD12" si="188">T11/1000*$AG$6</f>
        <v>0</v>
      </c>
      <c r="U12" s="3">
        <f t="shared" si="188"/>
        <v>0</v>
      </c>
      <c r="V12" s="3">
        <f t="shared" si="188"/>
        <v>0</v>
      </c>
      <c r="W12" s="3">
        <f t="shared" si="188"/>
        <v>0</v>
      </c>
      <c r="X12" s="3">
        <f t="shared" si="188"/>
        <v>0</v>
      </c>
      <c r="Y12" s="3">
        <f t="shared" si="188"/>
        <v>0</v>
      </c>
      <c r="Z12" s="3">
        <f t="shared" si="188"/>
        <v>0</v>
      </c>
      <c r="AA12" s="3">
        <f t="shared" si="188"/>
        <v>0</v>
      </c>
      <c r="AB12" s="3">
        <f t="shared" si="188"/>
        <v>0</v>
      </c>
      <c r="AC12" s="3">
        <f t="shared" si="188"/>
        <v>0</v>
      </c>
      <c r="AD12" s="3">
        <f t="shared" si="188"/>
        <v>0</v>
      </c>
      <c r="AE12" s="3">
        <f t="shared" si="90"/>
        <v>0</v>
      </c>
      <c r="AI12" s="12" t="s">
        <v>35</v>
      </c>
      <c r="AJ12" s="3">
        <f>AJ11/1000*$AX$6</f>
        <v>0</v>
      </c>
      <c r="AK12" s="3">
        <f t="shared" ref="AK12:AU12" si="189">AK11/1000*$AX$6</f>
        <v>0</v>
      </c>
      <c r="AL12" s="3">
        <f t="shared" si="189"/>
        <v>0</v>
      </c>
      <c r="AM12" s="3">
        <f t="shared" si="189"/>
        <v>0</v>
      </c>
      <c r="AN12" s="3">
        <f t="shared" si="189"/>
        <v>0</v>
      </c>
      <c r="AO12" s="3">
        <f t="shared" si="189"/>
        <v>0</v>
      </c>
      <c r="AP12" s="3">
        <f t="shared" si="189"/>
        <v>0</v>
      </c>
      <c r="AQ12" s="3">
        <f t="shared" si="189"/>
        <v>0</v>
      </c>
      <c r="AR12" s="3">
        <f t="shared" si="189"/>
        <v>0</v>
      </c>
      <c r="AS12" s="3">
        <f t="shared" si="189"/>
        <v>0</v>
      </c>
      <c r="AT12" s="3">
        <f t="shared" si="189"/>
        <v>0</v>
      </c>
      <c r="AU12" s="3">
        <f t="shared" si="189"/>
        <v>0</v>
      </c>
      <c r="AV12" s="3">
        <f t="shared" si="91"/>
        <v>0</v>
      </c>
      <c r="AZ12" s="12" t="s">
        <v>35</v>
      </c>
      <c r="BA12" s="3">
        <f>BA11/1000*$BO$6</f>
        <v>0</v>
      </c>
      <c r="BB12" s="3">
        <f t="shared" ref="BB12:BL12" si="190">BB11/1000*$BO$6</f>
        <v>0</v>
      </c>
      <c r="BC12" s="3">
        <f t="shared" si="190"/>
        <v>0</v>
      </c>
      <c r="BD12" s="3">
        <f t="shared" si="190"/>
        <v>0</v>
      </c>
      <c r="BE12" s="3">
        <f t="shared" si="190"/>
        <v>0</v>
      </c>
      <c r="BF12" s="3">
        <f t="shared" si="190"/>
        <v>0</v>
      </c>
      <c r="BG12" s="3">
        <f t="shared" si="190"/>
        <v>0</v>
      </c>
      <c r="BH12" s="3">
        <f t="shared" si="190"/>
        <v>0</v>
      </c>
      <c r="BI12" s="3">
        <f t="shared" si="190"/>
        <v>0</v>
      </c>
      <c r="BJ12" s="3">
        <f t="shared" si="190"/>
        <v>0</v>
      </c>
      <c r="BK12" s="3">
        <f t="shared" si="190"/>
        <v>0</v>
      </c>
      <c r="BL12" s="3">
        <f t="shared" si="190"/>
        <v>0</v>
      </c>
      <c r="BM12" s="3">
        <f t="shared" si="92"/>
        <v>0</v>
      </c>
      <c r="BQ12" s="12" t="s">
        <v>35</v>
      </c>
      <c r="BR12" s="3">
        <f>BR11/1000*$CF$6</f>
        <v>0</v>
      </c>
      <c r="BS12" s="3">
        <f t="shared" ref="BS12:CC12" si="191">BS11/1000*$CF$6</f>
        <v>0</v>
      </c>
      <c r="BT12" s="3">
        <f t="shared" si="191"/>
        <v>0</v>
      </c>
      <c r="BU12" s="3">
        <f t="shared" si="191"/>
        <v>0</v>
      </c>
      <c r="BV12" s="3">
        <f t="shared" si="191"/>
        <v>0</v>
      </c>
      <c r="BW12" s="3">
        <f t="shared" si="191"/>
        <v>0</v>
      </c>
      <c r="BX12" s="3">
        <f t="shared" si="191"/>
        <v>0</v>
      </c>
      <c r="BY12" s="3">
        <f t="shared" si="191"/>
        <v>0</v>
      </c>
      <c r="BZ12" s="3">
        <f t="shared" si="191"/>
        <v>0</v>
      </c>
      <c r="CA12" s="3">
        <f t="shared" si="191"/>
        <v>0</v>
      </c>
      <c r="CB12" s="3">
        <f t="shared" si="191"/>
        <v>0</v>
      </c>
      <c r="CC12" s="3">
        <f t="shared" si="191"/>
        <v>0</v>
      </c>
      <c r="CD12" s="3">
        <f t="shared" si="93"/>
        <v>0</v>
      </c>
      <c r="CH12" s="12" t="s">
        <v>35</v>
      </c>
      <c r="CI12" s="3">
        <f>CI11/1000*$CW$6</f>
        <v>0</v>
      </c>
      <c r="CJ12" s="3">
        <f t="shared" ref="CJ12:CT12" si="192">CJ11/1000*$CW$6</f>
        <v>0</v>
      </c>
      <c r="CK12" s="3">
        <f t="shared" si="192"/>
        <v>0</v>
      </c>
      <c r="CL12" s="3">
        <f t="shared" si="192"/>
        <v>0</v>
      </c>
      <c r="CM12" s="3">
        <f t="shared" si="192"/>
        <v>0</v>
      </c>
      <c r="CN12" s="3">
        <f t="shared" si="192"/>
        <v>0</v>
      </c>
      <c r="CO12" s="3">
        <f t="shared" si="192"/>
        <v>0</v>
      </c>
      <c r="CP12" s="3">
        <f t="shared" si="192"/>
        <v>0</v>
      </c>
      <c r="CQ12" s="3">
        <f t="shared" si="192"/>
        <v>0</v>
      </c>
      <c r="CR12" s="3">
        <f t="shared" si="192"/>
        <v>0</v>
      </c>
      <c r="CS12" s="3">
        <f t="shared" si="192"/>
        <v>0</v>
      </c>
      <c r="CT12" s="3">
        <f t="shared" si="192"/>
        <v>0</v>
      </c>
      <c r="CU12" s="3">
        <f t="shared" si="94"/>
        <v>0</v>
      </c>
      <c r="CY12" s="12" t="s">
        <v>35</v>
      </c>
      <c r="CZ12" s="3">
        <f>CZ11/1000*$DN$6</f>
        <v>0</v>
      </c>
      <c r="DA12" s="3">
        <f t="shared" ref="DA12:DK12" si="193">DA11/1000*$DN$6</f>
        <v>0</v>
      </c>
      <c r="DB12" s="3">
        <f t="shared" si="193"/>
        <v>0</v>
      </c>
      <c r="DC12" s="3">
        <f t="shared" si="193"/>
        <v>0</v>
      </c>
      <c r="DD12" s="3">
        <f t="shared" si="193"/>
        <v>0</v>
      </c>
      <c r="DE12" s="3">
        <f t="shared" si="193"/>
        <v>0</v>
      </c>
      <c r="DF12" s="3">
        <f t="shared" si="193"/>
        <v>0</v>
      </c>
      <c r="DG12" s="3">
        <f t="shared" si="193"/>
        <v>0</v>
      </c>
      <c r="DH12" s="3">
        <f t="shared" si="193"/>
        <v>0</v>
      </c>
      <c r="DI12" s="3">
        <f t="shared" si="193"/>
        <v>0</v>
      </c>
      <c r="DJ12" s="3">
        <f t="shared" si="193"/>
        <v>0</v>
      </c>
      <c r="DK12" s="3">
        <f t="shared" si="193"/>
        <v>0</v>
      </c>
      <c r="DL12" s="3">
        <f t="shared" si="95"/>
        <v>0</v>
      </c>
      <c r="DP12" s="12" t="s">
        <v>35</v>
      </c>
      <c r="DQ12" s="3">
        <f>DQ11/1000*$EE$6</f>
        <v>0</v>
      </c>
      <c r="DR12" s="3">
        <f t="shared" ref="DR12:EB12" si="194">DR11/1000*$EE$6</f>
        <v>0</v>
      </c>
      <c r="DS12" s="3">
        <f t="shared" si="194"/>
        <v>0</v>
      </c>
      <c r="DT12" s="3">
        <f t="shared" si="194"/>
        <v>0</v>
      </c>
      <c r="DU12" s="3">
        <f t="shared" si="194"/>
        <v>0</v>
      </c>
      <c r="DV12" s="3">
        <f t="shared" si="194"/>
        <v>0</v>
      </c>
      <c r="DW12" s="3">
        <f t="shared" si="194"/>
        <v>0</v>
      </c>
      <c r="DX12" s="3">
        <f t="shared" si="194"/>
        <v>0</v>
      </c>
      <c r="DY12" s="3">
        <f t="shared" si="194"/>
        <v>0</v>
      </c>
      <c r="DZ12" s="3">
        <f t="shared" si="194"/>
        <v>0</v>
      </c>
      <c r="EA12" s="3">
        <f t="shared" si="194"/>
        <v>0</v>
      </c>
      <c r="EB12" s="3">
        <f t="shared" si="194"/>
        <v>0</v>
      </c>
      <c r="EC12" s="3">
        <f t="shared" si="96"/>
        <v>0</v>
      </c>
      <c r="EG12" s="12" t="s">
        <v>35</v>
      </c>
      <c r="EH12" s="3">
        <f>EH11/1000*$EV$6</f>
        <v>0</v>
      </c>
      <c r="EI12" s="3">
        <f t="shared" ref="EI12:ES12" si="195">EI11/1000*$EV$6</f>
        <v>0</v>
      </c>
      <c r="EJ12" s="3">
        <f t="shared" si="195"/>
        <v>0</v>
      </c>
      <c r="EK12" s="3">
        <f t="shared" si="195"/>
        <v>0</v>
      </c>
      <c r="EL12" s="3">
        <f t="shared" si="195"/>
        <v>0</v>
      </c>
      <c r="EM12" s="3">
        <f t="shared" si="195"/>
        <v>0</v>
      </c>
      <c r="EN12" s="3">
        <f t="shared" si="195"/>
        <v>0</v>
      </c>
      <c r="EO12" s="3">
        <f t="shared" si="195"/>
        <v>0</v>
      </c>
      <c r="EP12" s="3">
        <f t="shared" si="195"/>
        <v>0</v>
      </c>
      <c r="EQ12" s="3">
        <f t="shared" si="195"/>
        <v>0</v>
      </c>
      <c r="ER12" s="3">
        <f t="shared" si="195"/>
        <v>0</v>
      </c>
      <c r="ES12" s="3">
        <f t="shared" si="195"/>
        <v>0</v>
      </c>
      <c r="ET12" s="3">
        <f t="shared" si="97"/>
        <v>0</v>
      </c>
    </row>
    <row r="13" spans="1:152" ht="21.6" customHeight="1" x14ac:dyDescent="0.25">
      <c r="A13" s="103" t="s">
        <v>36</v>
      </c>
      <c r="B13" s="103"/>
      <c r="C13" s="103"/>
      <c r="D13" s="103"/>
      <c r="E13" s="103"/>
      <c r="F13" s="103"/>
      <c r="G13" s="103"/>
      <c r="H13" s="103"/>
      <c r="I13" s="103"/>
      <c r="J13" s="103"/>
      <c r="K13" s="103"/>
      <c r="L13" s="103"/>
      <c r="M13" s="103"/>
      <c r="N13" s="103"/>
    </row>
    <row r="15" spans="1:152" s="96" customFormat="1" x14ac:dyDescent="0.25">
      <c r="A15" s="96" t="s">
        <v>148</v>
      </c>
    </row>
    <row r="17" spans="1:14" x14ac:dyDescent="0.25">
      <c r="A17" s="90" t="s">
        <v>160</v>
      </c>
      <c r="B17" s="90"/>
      <c r="C17" s="90"/>
      <c r="D17" s="90"/>
      <c r="E17" s="90"/>
      <c r="F17" s="90"/>
      <c r="G17" s="90"/>
      <c r="H17" s="90"/>
      <c r="I17" s="90"/>
      <c r="J17" s="90"/>
      <c r="K17" s="90"/>
      <c r="L17" s="90"/>
      <c r="M17" s="90"/>
      <c r="N17" s="90"/>
    </row>
    <row r="18" spans="1:14" x14ac:dyDescent="0.25">
      <c r="A18" s="6"/>
      <c r="B18" s="97" t="s">
        <v>37</v>
      </c>
      <c r="C18" s="97"/>
      <c r="D18" s="97"/>
      <c r="E18" s="97"/>
      <c r="F18" s="97"/>
      <c r="G18" s="97"/>
      <c r="H18" s="97"/>
      <c r="I18" s="97"/>
      <c r="J18" s="97"/>
      <c r="K18" s="97"/>
      <c r="L18" s="97"/>
      <c r="M18" s="97"/>
      <c r="N18" s="97"/>
    </row>
    <row r="19" spans="1:14" x14ac:dyDescent="0.25">
      <c r="A19" s="8" t="s">
        <v>38</v>
      </c>
      <c r="B19" s="7" t="s">
        <v>17</v>
      </c>
      <c r="C19" s="7" t="s">
        <v>18</v>
      </c>
      <c r="D19" s="7" t="s">
        <v>19</v>
      </c>
      <c r="E19" s="7" t="s">
        <v>20</v>
      </c>
      <c r="F19" s="7" t="s">
        <v>21</v>
      </c>
      <c r="G19" s="7" t="s">
        <v>22</v>
      </c>
      <c r="H19" s="7" t="s">
        <v>23</v>
      </c>
      <c r="I19" s="7" t="s">
        <v>24</v>
      </c>
      <c r="J19" s="7" t="s">
        <v>25</v>
      </c>
      <c r="K19" s="7" t="s">
        <v>26</v>
      </c>
      <c r="L19" s="7" t="s">
        <v>27</v>
      </c>
      <c r="M19" s="7" t="s">
        <v>28</v>
      </c>
      <c r="N19" s="9" t="s">
        <v>29</v>
      </c>
    </row>
    <row r="20" spans="1:14" x14ac:dyDescent="0.25">
      <c r="A20" s="3">
        <f>F5</f>
        <v>0</v>
      </c>
      <c r="B20" s="3">
        <f>B12</f>
        <v>0</v>
      </c>
      <c r="C20" s="3">
        <f t="shared" ref="C20:M20" si="196">C12</f>
        <v>0</v>
      </c>
      <c r="D20" s="3">
        <f t="shared" si="196"/>
        <v>0</v>
      </c>
      <c r="E20" s="3">
        <f t="shared" si="196"/>
        <v>0</v>
      </c>
      <c r="F20" s="3">
        <f t="shared" si="196"/>
        <v>0</v>
      </c>
      <c r="G20" s="3">
        <f t="shared" si="196"/>
        <v>0</v>
      </c>
      <c r="H20" s="3">
        <f t="shared" si="196"/>
        <v>0</v>
      </c>
      <c r="I20" s="3">
        <f t="shared" si="196"/>
        <v>0</v>
      </c>
      <c r="J20" s="3">
        <f t="shared" si="196"/>
        <v>0</v>
      </c>
      <c r="K20" s="3">
        <f t="shared" si="196"/>
        <v>0</v>
      </c>
      <c r="L20" s="3">
        <f t="shared" si="196"/>
        <v>0</v>
      </c>
      <c r="M20" s="3">
        <f t="shared" si="196"/>
        <v>0</v>
      </c>
      <c r="N20" s="10">
        <f>SUM(B20:M20)</f>
        <v>0</v>
      </c>
    </row>
    <row r="21" spans="1:14" x14ac:dyDescent="0.25">
      <c r="A21" s="3">
        <f>W5</f>
        <v>0</v>
      </c>
      <c r="B21" s="3" cm="1">
        <f t="array" ref="B21:M21">S12:AD12</f>
        <v>0</v>
      </c>
      <c r="C21" s="3">
        <v>0</v>
      </c>
      <c r="D21" s="3">
        <v>0</v>
      </c>
      <c r="E21" s="3">
        <v>0</v>
      </c>
      <c r="F21" s="3">
        <v>0</v>
      </c>
      <c r="G21" s="3">
        <v>0</v>
      </c>
      <c r="H21" s="3">
        <v>0</v>
      </c>
      <c r="I21" s="3">
        <v>0</v>
      </c>
      <c r="J21" s="3">
        <v>0</v>
      </c>
      <c r="K21" s="3">
        <v>0</v>
      </c>
      <c r="L21" s="3">
        <v>0</v>
      </c>
      <c r="M21" s="3">
        <v>0</v>
      </c>
      <c r="N21" s="10">
        <f t="shared" ref="N21:N29" si="197">SUM(B21:M21)</f>
        <v>0</v>
      </c>
    </row>
    <row r="22" spans="1:14" x14ac:dyDescent="0.25">
      <c r="A22" s="3">
        <f>AN5</f>
        <v>0</v>
      </c>
      <c r="B22" s="3" cm="1">
        <f t="array" ref="B22:M22">AJ12:AU12</f>
        <v>0</v>
      </c>
      <c r="C22" s="3">
        <v>0</v>
      </c>
      <c r="D22" s="3">
        <v>0</v>
      </c>
      <c r="E22" s="3">
        <v>0</v>
      </c>
      <c r="F22" s="3">
        <v>0</v>
      </c>
      <c r="G22" s="3">
        <v>0</v>
      </c>
      <c r="H22" s="3">
        <v>0</v>
      </c>
      <c r="I22" s="3">
        <v>0</v>
      </c>
      <c r="J22" s="3">
        <v>0</v>
      </c>
      <c r="K22" s="3">
        <v>0</v>
      </c>
      <c r="L22" s="3">
        <v>0</v>
      </c>
      <c r="M22" s="3">
        <v>0</v>
      </c>
      <c r="N22" s="10">
        <f t="shared" si="197"/>
        <v>0</v>
      </c>
    </row>
    <row r="23" spans="1:14" x14ac:dyDescent="0.25">
      <c r="A23" s="3">
        <f>BE5</f>
        <v>0</v>
      </c>
      <c r="B23" s="3">
        <f>BA12</f>
        <v>0</v>
      </c>
      <c r="C23" s="3">
        <f t="shared" ref="C23:M23" si="198">BB12</f>
        <v>0</v>
      </c>
      <c r="D23" s="3">
        <f t="shared" si="198"/>
        <v>0</v>
      </c>
      <c r="E23" s="3">
        <f t="shared" si="198"/>
        <v>0</v>
      </c>
      <c r="F23" s="3">
        <f t="shared" si="198"/>
        <v>0</v>
      </c>
      <c r="G23" s="3">
        <f t="shared" si="198"/>
        <v>0</v>
      </c>
      <c r="H23" s="3">
        <f t="shared" si="198"/>
        <v>0</v>
      </c>
      <c r="I23" s="3">
        <f t="shared" si="198"/>
        <v>0</v>
      </c>
      <c r="J23" s="3">
        <f t="shared" si="198"/>
        <v>0</v>
      </c>
      <c r="K23" s="3">
        <f t="shared" si="198"/>
        <v>0</v>
      </c>
      <c r="L23" s="3">
        <f t="shared" si="198"/>
        <v>0</v>
      </c>
      <c r="M23" s="3">
        <f t="shared" si="198"/>
        <v>0</v>
      </c>
      <c r="N23" s="10">
        <f t="shared" si="197"/>
        <v>0</v>
      </c>
    </row>
    <row r="24" spans="1:14" x14ac:dyDescent="0.25">
      <c r="A24" s="3">
        <f>BV5</f>
        <v>0</v>
      </c>
      <c r="B24" s="3">
        <f>BR12</f>
        <v>0</v>
      </c>
      <c r="C24" s="3">
        <f t="shared" ref="C24:M24" si="199">BS12</f>
        <v>0</v>
      </c>
      <c r="D24" s="3">
        <f t="shared" si="199"/>
        <v>0</v>
      </c>
      <c r="E24" s="3">
        <f t="shared" si="199"/>
        <v>0</v>
      </c>
      <c r="F24" s="3">
        <f t="shared" si="199"/>
        <v>0</v>
      </c>
      <c r="G24" s="3">
        <f t="shared" si="199"/>
        <v>0</v>
      </c>
      <c r="H24" s="3">
        <f t="shared" si="199"/>
        <v>0</v>
      </c>
      <c r="I24" s="3">
        <f t="shared" si="199"/>
        <v>0</v>
      </c>
      <c r="J24" s="3">
        <f t="shared" si="199"/>
        <v>0</v>
      </c>
      <c r="K24" s="3">
        <f t="shared" si="199"/>
        <v>0</v>
      </c>
      <c r="L24" s="3">
        <f t="shared" si="199"/>
        <v>0</v>
      </c>
      <c r="M24" s="3">
        <f t="shared" si="199"/>
        <v>0</v>
      </c>
      <c r="N24" s="10">
        <f t="shared" si="197"/>
        <v>0</v>
      </c>
    </row>
    <row r="25" spans="1:14" x14ac:dyDescent="0.25">
      <c r="A25" s="3">
        <f>CM5</f>
        <v>0</v>
      </c>
      <c r="B25" s="3">
        <f>CI12</f>
        <v>0</v>
      </c>
      <c r="C25" s="3">
        <f t="shared" ref="C25:M25" si="200">CJ12</f>
        <v>0</v>
      </c>
      <c r="D25" s="3">
        <f t="shared" si="200"/>
        <v>0</v>
      </c>
      <c r="E25" s="3">
        <f t="shared" si="200"/>
        <v>0</v>
      </c>
      <c r="F25" s="3">
        <f t="shared" si="200"/>
        <v>0</v>
      </c>
      <c r="G25" s="3">
        <f t="shared" si="200"/>
        <v>0</v>
      </c>
      <c r="H25" s="3">
        <f t="shared" si="200"/>
        <v>0</v>
      </c>
      <c r="I25" s="3">
        <f t="shared" si="200"/>
        <v>0</v>
      </c>
      <c r="J25" s="3">
        <f t="shared" si="200"/>
        <v>0</v>
      </c>
      <c r="K25" s="3">
        <f t="shared" si="200"/>
        <v>0</v>
      </c>
      <c r="L25" s="3">
        <f t="shared" si="200"/>
        <v>0</v>
      </c>
      <c r="M25" s="3">
        <f t="shared" si="200"/>
        <v>0</v>
      </c>
      <c r="N25" s="10">
        <f t="shared" si="197"/>
        <v>0</v>
      </c>
    </row>
    <row r="26" spans="1:14" x14ac:dyDescent="0.25">
      <c r="A26" s="3">
        <f>DD5</f>
        <v>0</v>
      </c>
      <c r="B26" s="3">
        <f>CZ12</f>
        <v>0</v>
      </c>
      <c r="C26" s="3">
        <f t="shared" ref="C26:M26" si="201">DA12</f>
        <v>0</v>
      </c>
      <c r="D26" s="3">
        <f t="shared" si="201"/>
        <v>0</v>
      </c>
      <c r="E26" s="3">
        <f t="shared" si="201"/>
        <v>0</v>
      </c>
      <c r="F26" s="3">
        <f t="shared" si="201"/>
        <v>0</v>
      </c>
      <c r="G26" s="3">
        <f t="shared" si="201"/>
        <v>0</v>
      </c>
      <c r="H26" s="3">
        <f t="shared" si="201"/>
        <v>0</v>
      </c>
      <c r="I26" s="3">
        <f t="shared" si="201"/>
        <v>0</v>
      </c>
      <c r="J26" s="3">
        <f t="shared" si="201"/>
        <v>0</v>
      </c>
      <c r="K26" s="3">
        <f t="shared" si="201"/>
        <v>0</v>
      </c>
      <c r="L26" s="3">
        <f t="shared" si="201"/>
        <v>0</v>
      </c>
      <c r="M26" s="3">
        <f t="shared" si="201"/>
        <v>0</v>
      </c>
      <c r="N26" s="10">
        <f t="shared" si="197"/>
        <v>0</v>
      </c>
    </row>
    <row r="27" spans="1:14" x14ac:dyDescent="0.25">
      <c r="A27" s="3">
        <f>DU5</f>
        <v>0</v>
      </c>
      <c r="B27" s="3">
        <f>DQ12</f>
        <v>0</v>
      </c>
      <c r="C27" s="3">
        <f t="shared" ref="C27:M27" si="202">DR12</f>
        <v>0</v>
      </c>
      <c r="D27" s="3">
        <f t="shared" si="202"/>
        <v>0</v>
      </c>
      <c r="E27" s="3">
        <f t="shared" si="202"/>
        <v>0</v>
      </c>
      <c r="F27" s="3">
        <f t="shared" si="202"/>
        <v>0</v>
      </c>
      <c r="G27" s="3">
        <f t="shared" si="202"/>
        <v>0</v>
      </c>
      <c r="H27" s="3">
        <f t="shared" si="202"/>
        <v>0</v>
      </c>
      <c r="I27" s="3">
        <f t="shared" si="202"/>
        <v>0</v>
      </c>
      <c r="J27" s="3">
        <f t="shared" si="202"/>
        <v>0</v>
      </c>
      <c r="K27" s="3">
        <f t="shared" si="202"/>
        <v>0</v>
      </c>
      <c r="L27" s="3">
        <f t="shared" si="202"/>
        <v>0</v>
      </c>
      <c r="M27" s="3">
        <f t="shared" si="202"/>
        <v>0</v>
      </c>
      <c r="N27" s="10">
        <f t="shared" si="197"/>
        <v>0</v>
      </c>
    </row>
    <row r="28" spans="1:14" x14ac:dyDescent="0.25">
      <c r="A28" s="3">
        <f>EL5</f>
        <v>0</v>
      </c>
      <c r="B28" s="3">
        <f>EH12</f>
        <v>0</v>
      </c>
      <c r="C28" s="3">
        <f t="shared" ref="C28:M28" si="203">EI12</f>
        <v>0</v>
      </c>
      <c r="D28" s="3">
        <f t="shared" si="203"/>
        <v>0</v>
      </c>
      <c r="E28" s="3">
        <f t="shared" si="203"/>
        <v>0</v>
      </c>
      <c r="F28" s="3">
        <f t="shared" si="203"/>
        <v>0</v>
      </c>
      <c r="G28" s="3">
        <f t="shared" si="203"/>
        <v>0</v>
      </c>
      <c r="H28" s="3">
        <f t="shared" si="203"/>
        <v>0</v>
      </c>
      <c r="I28" s="3">
        <f t="shared" si="203"/>
        <v>0</v>
      </c>
      <c r="J28" s="3">
        <f t="shared" si="203"/>
        <v>0</v>
      </c>
      <c r="K28" s="3">
        <f t="shared" si="203"/>
        <v>0</v>
      </c>
      <c r="L28" s="3">
        <f t="shared" si="203"/>
        <v>0</v>
      </c>
      <c r="M28" s="3">
        <f t="shared" si="203"/>
        <v>0</v>
      </c>
      <c r="N28" s="10">
        <f t="shared" si="197"/>
        <v>0</v>
      </c>
    </row>
    <row r="29" spans="1:14" x14ac:dyDescent="0.25">
      <c r="A29" s="8" t="s">
        <v>39</v>
      </c>
      <c r="B29" s="11">
        <f>SUM(B20:B28)</f>
        <v>0</v>
      </c>
      <c r="C29" s="11">
        <f t="shared" ref="C29:M29" si="204">SUM(C20:C28)</f>
        <v>0</v>
      </c>
      <c r="D29" s="11">
        <f t="shared" si="204"/>
        <v>0</v>
      </c>
      <c r="E29" s="11">
        <f t="shared" si="204"/>
        <v>0</v>
      </c>
      <c r="F29" s="11">
        <f t="shared" si="204"/>
        <v>0</v>
      </c>
      <c r="G29" s="11">
        <f t="shared" si="204"/>
        <v>0</v>
      </c>
      <c r="H29" s="11">
        <f t="shared" si="204"/>
        <v>0</v>
      </c>
      <c r="I29" s="11">
        <f t="shared" si="204"/>
        <v>0</v>
      </c>
      <c r="J29" s="11">
        <f t="shared" si="204"/>
        <v>0</v>
      </c>
      <c r="K29" s="11">
        <f t="shared" si="204"/>
        <v>0</v>
      </c>
      <c r="L29" s="11">
        <f t="shared" si="204"/>
        <v>0</v>
      </c>
      <c r="M29" s="11">
        <f t="shared" si="204"/>
        <v>0</v>
      </c>
      <c r="N29" s="10">
        <f t="shared" si="197"/>
        <v>0</v>
      </c>
    </row>
  </sheetData>
  <mergeCells count="24">
    <mergeCell ref="DD5:DL5"/>
    <mergeCell ref="DP5:DT5"/>
    <mergeCell ref="A13:N13"/>
    <mergeCell ref="A3:N4"/>
    <mergeCell ref="A17:N17"/>
    <mergeCell ref="CH5:CL5"/>
    <mergeCell ref="CM5:CU5"/>
    <mergeCell ref="CY5:DC5"/>
    <mergeCell ref="A1:XFD1"/>
    <mergeCell ref="B18:N18"/>
    <mergeCell ref="A15:XFD15"/>
    <mergeCell ref="AN5:AV5"/>
    <mergeCell ref="AZ5:BD5"/>
    <mergeCell ref="BE5:BM5"/>
    <mergeCell ref="BQ5:BU5"/>
    <mergeCell ref="BV5:CD5"/>
    <mergeCell ref="A5:E5"/>
    <mergeCell ref="F5:N5"/>
    <mergeCell ref="R5:V5"/>
    <mergeCell ref="W5:AE5"/>
    <mergeCell ref="AI5:AM5"/>
    <mergeCell ref="EG5:EK5"/>
    <mergeCell ref="EL5:ET5"/>
    <mergeCell ref="DU5:EC5"/>
  </mergeCells>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9CC70-7285-4CA4-A56D-BA3118A45CF5}">
  <dimension ref="A1:N7"/>
  <sheetViews>
    <sheetView workbookViewId="0">
      <selection activeCell="N12" sqref="N12"/>
    </sheetView>
  </sheetViews>
  <sheetFormatPr baseColWidth="10" defaultRowHeight="15" x14ac:dyDescent="0.25"/>
  <cols>
    <col min="1" max="1" width="16.42578125" customWidth="1"/>
    <col min="2" max="13" width="4.7109375" customWidth="1"/>
  </cols>
  <sheetData>
    <row r="1" spans="1:14" s="104" customFormat="1" x14ac:dyDescent="0.25">
      <c r="A1" s="104" t="s">
        <v>149</v>
      </c>
    </row>
    <row r="3" spans="1:14" x14ac:dyDescent="0.25">
      <c r="A3" s="86" t="s">
        <v>161</v>
      </c>
      <c r="B3" s="86"/>
      <c r="C3" s="86"/>
      <c r="D3" s="86"/>
      <c r="E3" s="86"/>
      <c r="F3" s="86"/>
      <c r="G3" s="86"/>
      <c r="H3" s="86"/>
      <c r="I3" s="86"/>
      <c r="J3" s="86"/>
      <c r="K3" s="86"/>
      <c r="L3" s="86"/>
      <c r="M3" s="86"/>
      <c r="N3" s="83"/>
    </row>
    <row r="4" spans="1:14" x14ac:dyDescent="0.25">
      <c r="A4" s="102"/>
      <c r="B4" s="102"/>
      <c r="C4" s="102"/>
      <c r="D4" s="102"/>
      <c r="E4" s="102"/>
      <c r="F4" s="102"/>
      <c r="G4" s="102"/>
      <c r="H4" s="102"/>
      <c r="I4" s="102"/>
      <c r="J4" s="102"/>
      <c r="K4" s="102"/>
      <c r="L4" s="102"/>
      <c r="M4" s="102"/>
      <c r="N4" s="46"/>
    </row>
    <row r="5" spans="1:14" x14ac:dyDescent="0.25">
      <c r="A5" s="43"/>
      <c r="B5" s="43" t="s">
        <v>17</v>
      </c>
      <c r="C5" s="43" t="s">
        <v>18</v>
      </c>
      <c r="D5" s="43" t="s">
        <v>19</v>
      </c>
      <c r="E5" s="43" t="s">
        <v>20</v>
      </c>
      <c r="F5" s="43" t="s">
        <v>21</v>
      </c>
      <c r="G5" s="43" t="s">
        <v>22</v>
      </c>
      <c r="H5" s="43" t="s">
        <v>23</v>
      </c>
      <c r="I5" s="43" t="s">
        <v>24</v>
      </c>
      <c r="J5" s="43" t="s">
        <v>25</v>
      </c>
      <c r="K5" s="43" t="s">
        <v>26</v>
      </c>
      <c r="L5" s="43" t="s">
        <v>27</v>
      </c>
      <c r="M5" s="43" t="s">
        <v>28</v>
      </c>
    </row>
    <row r="6" spans="1:14" ht="24" x14ac:dyDescent="0.25">
      <c r="A6" s="45" t="s">
        <v>139</v>
      </c>
      <c r="B6" s="44">
        <f>'Consommation en eau'!B7</f>
        <v>0</v>
      </c>
      <c r="C6" s="44">
        <f>'Consommation en eau'!C7</f>
        <v>0</v>
      </c>
      <c r="D6" s="44">
        <f>'Consommation en eau'!D7</f>
        <v>0</v>
      </c>
      <c r="E6" s="44">
        <f>'Consommation en eau'!E7</f>
        <v>0</v>
      </c>
      <c r="F6" s="44">
        <f>'Consommation en eau'!F7</f>
        <v>0</v>
      </c>
      <c r="G6" s="44">
        <f>'Consommation en eau'!G7</f>
        <v>0</v>
      </c>
      <c r="H6" s="44">
        <f>'Consommation en eau'!H7</f>
        <v>0</v>
      </c>
      <c r="I6" s="44">
        <f>'Consommation en eau'!I7</f>
        <v>0</v>
      </c>
      <c r="J6" s="44">
        <f>'Consommation en eau'!J7</f>
        <v>0</v>
      </c>
      <c r="K6" s="44">
        <f>'Consommation en eau'!K7</f>
        <v>0</v>
      </c>
      <c r="L6" s="44">
        <f>'Consommation en eau'!L7</f>
        <v>0</v>
      </c>
      <c r="M6" s="44">
        <f>'Consommation en eau'!M7</f>
        <v>0</v>
      </c>
    </row>
    <row r="7" spans="1:14" ht="24" x14ac:dyDescent="0.25">
      <c r="A7" s="45" t="s">
        <v>140</v>
      </c>
      <c r="B7" s="44">
        <f>B6/31</f>
        <v>0</v>
      </c>
      <c r="C7" s="44">
        <f>C6/28</f>
        <v>0</v>
      </c>
      <c r="D7" s="44">
        <f>D6/31</f>
        <v>0</v>
      </c>
      <c r="E7" s="44">
        <f>E6/30</f>
        <v>0</v>
      </c>
      <c r="F7" s="44">
        <f>F6/31</f>
        <v>0</v>
      </c>
      <c r="G7" s="44">
        <f>G6/30</f>
        <v>0</v>
      </c>
      <c r="H7" s="44">
        <f>H6/31</f>
        <v>0</v>
      </c>
      <c r="I7" s="44">
        <f>I6/31</f>
        <v>0</v>
      </c>
      <c r="J7" s="44">
        <f>J6/30</f>
        <v>0</v>
      </c>
      <c r="K7" s="44">
        <f>K6/31</f>
        <v>0</v>
      </c>
      <c r="L7" s="44">
        <f>L6/30</f>
        <v>0</v>
      </c>
      <c r="M7" s="44">
        <f>M6/31</f>
        <v>0</v>
      </c>
    </row>
  </sheetData>
  <mergeCells count="2">
    <mergeCell ref="A1:XFD1"/>
    <mergeCell ref="A3:M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4530B-E2CE-4899-A2D8-718D57C5C89D}">
  <dimension ref="A1:L17"/>
  <sheetViews>
    <sheetView workbookViewId="0">
      <selection activeCell="A3" sqref="A3:H4"/>
    </sheetView>
  </sheetViews>
  <sheetFormatPr baseColWidth="10" defaultRowHeight="15" x14ac:dyDescent="0.25"/>
  <sheetData>
    <row r="1" spans="1:12" s="96" customFormat="1" x14ac:dyDescent="0.25">
      <c r="A1" s="96" t="s">
        <v>150</v>
      </c>
    </row>
    <row r="3" spans="1:12" ht="14.45" customHeight="1" x14ac:dyDescent="0.25">
      <c r="A3" s="86" t="s">
        <v>162</v>
      </c>
      <c r="B3" s="86"/>
      <c r="C3" s="86"/>
      <c r="D3" s="86"/>
      <c r="E3" s="86"/>
      <c r="F3" s="86"/>
      <c r="G3" s="86"/>
      <c r="H3" s="86"/>
      <c r="I3" s="84"/>
      <c r="J3" s="84"/>
      <c r="K3" s="84"/>
      <c r="L3" s="84"/>
    </row>
    <row r="4" spans="1:12" x14ac:dyDescent="0.25">
      <c r="A4" s="102"/>
      <c r="B4" s="102"/>
      <c r="C4" s="102"/>
      <c r="D4" s="102"/>
      <c r="E4" s="102"/>
      <c r="F4" s="102"/>
      <c r="G4" s="102"/>
      <c r="H4" s="102"/>
      <c r="I4" s="82"/>
      <c r="J4" s="82"/>
      <c r="K4" s="82"/>
      <c r="L4" s="82"/>
    </row>
    <row r="5" spans="1:12" x14ac:dyDescent="0.25">
      <c r="A5" s="106" t="s">
        <v>40</v>
      </c>
      <c r="B5" s="106"/>
      <c r="C5" s="106"/>
      <c r="D5" s="106"/>
      <c r="E5" s="106"/>
      <c r="F5" s="106"/>
      <c r="G5" s="106"/>
      <c r="H5" s="106"/>
      <c r="I5" s="106"/>
      <c r="J5" s="106"/>
      <c r="K5" s="106"/>
      <c r="L5" s="106"/>
    </row>
    <row r="6" spans="1:12" x14ac:dyDescent="0.25">
      <c r="A6" s="7"/>
      <c r="B6" s="7" t="s">
        <v>41</v>
      </c>
      <c r="C6" s="7" t="s">
        <v>42</v>
      </c>
      <c r="D6" s="7" t="s">
        <v>43</v>
      </c>
      <c r="E6" s="7" t="s">
        <v>44</v>
      </c>
      <c r="F6" s="7" t="s">
        <v>45</v>
      </c>
      <c r="G6" s="7" t="s">
        <v>46</v>
      </c>
      <c r="H6" s="7" t="s">
        <v>47</v>
      </c>
      <c r="I6" s="7" t="s">
        <v>48</v>
      </c>
      <c r="J6" s="7" t="s">
        <v>49</v>
      </c>
      <c r="K6" s="7" t="s">
        <v>50</v>
      </c>
      <c r="L6" s="7" t="s">
        <v>51</v>
      </c>
    </row>
    <row r="7" spans="1:12" ht="25.9" customHeight="1" x14ac:dyDescent="0.25">
      <c r="A7" s="107" t="s">
        <v>52</v>
      </c>
      <c r="B7" s="105" t="s">
        <v>53</v>
      </c>
      <c r="C7" s="105" t="s">
        <v>54</v>
      </c>
      <c r="D7" s="105" t="s">
        <v>55</v>
      </c>
      <c r="E7" s="105" t="s">
        <v>56</v>
      </c>
      <c r="F7" s="105" t="s">
        <v>62</v>
      </c>
      <c r="G7" s="105" t="s">
        <v>57</v>
      </c>
      <c r="H7" s="105" t="s">
        <v>132</v>
      </c>
      <c r="I7" s="108" t="s">
        <v>58</v>
      </c>
      <c r="J7" s="108" t="s">
        <v>59</v>
      </c>
      <c r="K7" s="105" t="s">
        <v>60</v>
      </c>
      <c r="L7" s="105" t="s">
        <v>61</v>
      </c>
    </row>
    <row r="8" spans="1:12" x14ac:dyDescent="0.25">
      <c r="A8" s="107"/>
      <c r="B8" s="105"/>
      <c r="C8" s="105"/>
      <c r="D8" s="105"/>
      <c r="E8" s="105"/>
      <c r="F8" s="105"/>
      <c r="G8" s="105"/>
      <c r="H8" s="105"/>
      <c r="I8" s="108"/>
      <c r="J8" s="108"/>
      <c r="K8" s="105"/>
      <c r="L8" s="105"/>
    </row>
    <row r="9" spans="1:12" x14ac:dyDescent="0.25">
      <c r="A9" s="67"/>
      <c r="B9" s="67"/>
      <c r="C9" s="67"/>
      <c r="D9" s="13">
        <f>B9*C9</f>
        <v>0</v>
      </c>
      <c r="E9" s="65"/>
      <c r="F9" s="13">
        <f>B9*10000</f>
        <v>0</v>
      </c>
      <c r="G9" s="65"/>
      <c r="H9" s="13">
        <f>D9*G9</f>
        <v>0</v>
      </c>
      <c r="I9" s="65"/>
      <c r="J9" s="13" t="e">
        <f>I9/H9</f>
        <v>#DIV/0!</v>
      </c>
      <c r="K9" s="13">
        <f>E9*H9</f>
        <v>0</v>
      </c>
      <c r="L9" s="13">
        <f>K9/1000</f>
        <v>0</v>
      </c>
    </row>
    <row r="10" spans="1:12" x14ac:dyDescent="0.25">
      <c r="A10" s="67"/>
      <c r="B10" s="67"/>
      <c r="C10" s="67"/>
      <c r="D10" s="13">
        <f t="shared" ref="D10:D17" si="0">B10*C10</f>
        <v>0</v>
      </c>
      <c r="E10" s="66"/>
      <c r="F10" s="13">
        <f t="shared" ref="F10:F17" si="1">B10*10000</f>
        <v>0</v>
      </c>
      <c r="G10" s="66"/>
      <c r="H10" s="13">
        <f t="shared" ref="H10:H17" si="2">D10*G10</f>
        <v>0</v>
      </c>
      <c r="I10" s="66"/>
      <c r="J10" s="13" t="e">
        <f t="shared" ref="J10:J17" si="3">I10/H10</f>
        <v>#DIV/0!</v>
      </c>
      <c r="K10" s="13">
        <f t="shared" ref="K10:K17" si="4">E10*H10</f>
        <v>0</v>
      </c>
      <c r="L10" s="13">
        <f t="shared" ref="L10:L17" si="5">K10/1000</f>
        <v>0</v>
      </c>
    </row>
    <row r="11" spans="1:12" x14ac:dyDescent="0.25">
      <c r="A11" s="66"/>
      <c r="B11" s="66"/>
      <c r="C11" s="66"/>
      <c r="D11" s="13">
        <f t="shared" si="0"/>
        <v>0</v>
      </c>
      <c r="E11" s="66"/>
      <c r="F11" s="13">
        <f t="shared" si="1"/>
        <v>0</v>
      </c>
      <c r="G11" s="66"/>
      <c r="H11" s="13">
        <f t="shared" si="2"/>
        <v>0</v>
      </c>
      <c r="I11" s="66"/>
      <c r="J11" s="13" t="e">
        <f t="shared" si="3"/>
        <v>#DIV/0!</v>
      </c>
      <c r="K11" s="13">
        <f t="shared" si="4"/>
        <v>0</v>
      </c>
      <c r="L11" s="13">
        <f t="shared" si="5"/>
        <v>0</v>
      </c>
    </row>
    <row r="12" spans="1:12" x14ac:dyDescent="0.25">
      <c r="A12" s="66"/>
      <c r="B12" s="66"/>
      <c r="C12" s="66"/>
      <c r="D12" s="13">
        <f t="shared" si="0"/>
        <v>0</v>
      </c>
      <c r="E12" s="66"/>
      <c r="F12" s="13">
        <f t="shared" si="1"/>
        <v>0</v>
      </c>
      <c r="G12" s="66"/>
      <c r="H12" s="13">
        <f t="shared" si="2"/>
        <v>0</v>
      </c>
      <c r="I12" s="66"/>
      <c r="J12" s="13" t="e">
        <f t="shared" si="3"/>
        <v>#DIV/0!</v>
      </c>
      <c r="K12" s="13">
        <f t="shared" si="4"/>
        <v>0</v>
      </c>
      <c r="L12" s="13">
        <f t="shared" si="5"/>
        <v>0</v>
      </c>
    </row>
    <row r="13" spans="1:12" x14ac:dyDescent="0.25">
      <c r="A13" s="66"/>
      <c r="B13" s="66"/>
      <c r="C13" s="66"/>
      <c r="D13" s="13">
        <f t="shared" si="0"/>
        <v>0</v>
      </c>
      <c r="E13" s="66"/>
      <c r="F13" s="13">
        <f t="shared" si="1"/>
        <v>0</v>
      </c>
      <c r="G13" s="66"/>
      <c r="H13" s="13">
        <f t="shared" si="2"/>
        <v>0</v>
      </c>
      <c r="I13" s="66"/>
      <c r="J13" s="13" t="e">
        <f t="shared" si="3"/>
        <v>#DIV/0!</v>
      </c>
      <c r="K13" s="13">
        <f t="shared" si="4"/>
        <v>0</v>
      </c>
      <c r="L13" s="13">
        <f t="shared" si="5"/>
        <v>0</v>
      </c>
    </row>
    <row r="14" spans="1:12" x14ac:dyDescent="0.25">
      <c r="A14" s="66"/>
      <c r="B14" s="66"/>
      <c r="C14" s="66"/>
      <c r="D14" s="13">
        <f t="shared" si="0"/>
        <v>0</v>
      </c>
      <c r="E14" s="66"/>
      <c r="F14" s="13">
        <f t="shared" si="1"/>
        <v>0</v>
      </c>
      <c r="G14" s="66"/>
      <c r="H14" s="13">
        <f t="shared" si="2"/>
        <v>0</v>
      </c>
      <c r="I14" s="66"/>
      <c r="J14" s="13" t="e">
        <f t="shared" si="3"/>
        <v>#DIV/0!</v>
      </c>
      <c r="K14" s="13">
        <f t="shared" si="4"/>
        <v>0</v>
      </c>
      <c r="L14" s="13">
        <f t="shared" si="5"/>
        <v>0</v>
      </c>
    </row>
    <row r="15" spans="1:12" x14ac:dyDescent="0.25">
      <c r="A15" s="66"/>
      <c r="B15" s="66"/>
      <c r="C15" s="66"/>
      <c r="D15" s="13">
        <f t="shared" si="0"/>
        <v>0</v>
      </c>
      <c r="E15" s="66"/>
      <c r="F15" s="13">
        <f t="shared" si="1"/>
        <v>0</v>
      </c>
      <c r="G15" s="66"/>
      <c r="H15" s="13">
        <f t="shared" si="2"/>
        <v>0</v>
      </c>
      <c r="I15" s="66"/>
      <c r="J15" s="13" t="e">
        <f t="shared" si="3"/>
        <v>#DIV/0!</v>
      </c>
      <c r="K15" s="13">
        <f t="shared" si="4"/>
        <v>0</v>
      </c>
      <c r="L15" s="13">
        <f t="shared" si="5"/>
        <v>0</v>
      </c>
    </row>
    <row r="16" spans="1:12" x14ac:dyDescent="0.25">
      <c r="A16" s="66"/>
      <c r="B16" s="66"/>
      <c r="C16" s="66"/>
      <c r="D16" s="13">
        <f t="shared" si="0"/>
        <v>0</v>
      </c>
      <c r="E16" s="66"/>
      <c r="F16" s="13">
        <f t="shared" si="1"/>
        <v>0</v>
      </c>
      <c r="G16" s="66"/>
      <c r="H16" s="13">
        <f t="shared" si="2"/>
        <v>0</v>
      </c>
      <c r="I16" s="66"/>
      <c r="J16" s="13" t="e">
        <f t="shared" si="3"/>
        <v>#DIV/0!</v>
      </c>
      <c r="K16" s="13">
        <f t="shared" si="4"/>
        <v>0</v>
      </c>
      <c r="L16" s="13">
        <f t="shared" si="5"/>
        <v>0</v>
      </c>
    </row>
    <row r="17" spans="1:12" x14ac:dyDescent="0.25">
      <c r="A17" s="66"/>
      <c r="B17" s="66"/>
      <c r="C17" s="66"/>
      <c r="D17" s="13">
        <f t="shared" si="0"/>
        <v>0</v>
      </c>
      <c r="E17" s="66"/>
      <c r="F17" s="13">
        <f t="shared" si="1"/>
        <v>0</v>
      </c>
      <c r="G17" s="66"/>
      <c r="H17" s="13">
        <f t="shared" si="2"/>
        <v>0</v>
      </c>
      <c r="I17" s="66"/>
      <c r="J17" s="13" t="e">
        <f t="shared" si="3"/>
        <v>#DIV/0!</v>
      </c>
      <c r="K17" s="13">
        <f t="shared" si="4"/>
        <v>0</v>
      </c>
      <c r="L17" s="13">
        <f t="shared" si="5"/>
        <v>0</v>
      </c>
    </row>
  </sheetData>
  <mergeCells count="15">
    <mergeCell ref="A3:H4"/>
    <mergeCell ref="K7:K8"/>
    <mergeCell ref="L7:L8"/>
    <mergeCell ref="F7:F8"/>
    <mergeCell ref="A1:XFD1"/>
    <mergeCell ref="A5:L5"/>
    <mergeCell ref="A7:A8"/>
    <mergeCell ref="B7:B8"/>
    <mergeCell ref="C7:C8"/>
    <mergeCell ref="D7:D8"/>
    <mergeCell ref="E7:E8"/>
    <mergeCell ref="G7:G8"/>
    <mergeCell ref="H7:H8"/>
    <mergeCell ref="I7:I8"/>
    <mergeCell ref="J7:J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89F3B-4D80-4EC8-97BA-46E74F9E5F02}">
  <dimension ref="A1:AU16"/>
  <sheetViews>
    <sheetView workbookViewId="0">
      <selection activeCell="A3" sqref="A3:H4"/>
    </sheetView>
  </sheetViews>
  <sheetFormatPr baseColWidth="10" defaultRowHeight="15" x14ac:dyDescent="0.25"/>
  <cols>
    <col min="2" max="2" width="14.42578125" customWidth="1"/>
    <col min="3" max="3" width="13.140625" customWidth="1"/>
    <col min="5" max="5" width="13.7109375" customWidth="1"/>
  </cols>
  <sheetData>
    <row r="1" spans="1:47" s="96" customFormat="1" x14ac:dyDescent="0.25">
      <c r="A1" s="96" t="s">
        <v>151</v>
      </c>
    </row>
    <row r="3" spans="1:47" ht="14.45" customHeight="1" x14ac:dyDescent="0.25">
      <c r="A3" s="86" t="s">
        <v>163</v>
      </c>
      <c r="B3" s="86"/>
      <c r="C3" s="86"/>
      <c r="D3" s="86"/>
      <c r="E3" s="86"/>
      <c r="F3" s="86"/>
      <c r="G3" s="86"/>
      <c r="H3" s="86"/>
    </row>
    <row r="4" spans="1:47" x14ac:dyDescent="0.25">
      <c r="A4" s="86"/>
      <c r="B4" s="86"/>
      <c r="C4" s="86"/>
      <c r="D4" s="86"/>
      <c r="E4" s="86"/>
      <c r="F4" s="86"/>
      <c r="G4" s="86"/>
      <c r="H4" s="86"/>
    </row>
    <row r="6" spans="1:47" x14ac:dyDescent="0.25">
      <c r="A6" s="109" t="s">
        <v>63</v>
      </c>
      <c r="B6" s="109"/>
      <c r="C6" s="109"/>
      <c r="D6" s="109"/>
      <c r="E6" s="109"/>
      <c r="G6" s="109" t="s">
        <v>63</v>
      </c>
      <c r="H6" s="109"/>
      <c r="I6" s="109"/>
      <c r="J6" s="109"/>
      <c r="K6" s="109"/>
      <c r="M6" s="109" t="s">
        <v>63</v>
      </c>
      <c r="N6" s="109"/>
      <c r="O6" s="109"/>
      <c r="P6" s="109"/>
      <c r="Q6" s="109"/>
      <c r="S6" s="109" t="s">
        <v>63</v>
      </c>
      <c r="T6" s="109"/>
      <c r="U6" s="109"/>
      <c r="V6" s="109"/>
      <c r="W6" s="109"/>
      <c r="Y6" s="109" t="s">
        <v>63</v>
      </c>
      <c r="Z6" s="109"/>
      <c r="AA6" s="109"/>
      <c r="AB6" s="109"/>
      <c r="AC6" s="109"/>
      <c r="AE6" s="109" t="s">
        <v>63</v>
      </c>
      <c r="AF6" s="109"/>
      <c r="AG6" s="109"/>
      <c r="AH6" s="109"/>
      <c r="AI6" s="109"/>
      <c r="AK6" s="109" t="s">
        <v>63</v>
      </c>
      <c r="AL6" s="109"/>
      <c r="AM6" s="109"/>
      <c r="AN6" s="109"/>
      <c r="AO6" s="109"/>
      <c r="AQ6" s="109" t="s">
        <v>63</v>
      </c>
      <c r="AR6" s="109"/>
      <c r="AS6" s="109"/>
      <c r="AT6" s="109"/>
      <c r="AU6" s="109"/>
    </row>
    <row r="7" spans="1:47" ht="60" x14ac:dyDescent="0.25">
      <c r="A7" s="14" t="s">
        <v>38</v>
      </c>
      <c r="B7" s="14" t="s">
        <v>64</v>
      </c>
      <c r="C7" s="14" t="s">
        <v>134</v>
      </c>
      <c r="D7" s="14" t="s">
        <v>65</v>
      </c>
      <c r="E7" s="14" t="s">
        <v>133</v>
      </c>
      <c r="G7" s="14" t="s">
        <v>38</v>
      </c>
      <c r="H7" s="14" t="s">
        <v>64</v>
      </c>
      <c r="I7" s="14" t="s">
        <v>134</v>
      </c>
      <c r="J7" s="14" t="s">
        <v>65</v>
      </c>
      <c r="K7" s="14" t="s">
        <v>133</v>
      </c>
      <c r="M7" s="14" t="s">
        <v>38</v>
      </c>
      <c r="N7" s="14" t="s">
        <v>64</v>
      </c>
      <c r="O7" s="14" t="s">
        <v>134</v>
      </c>
      <c r="P7" s="14" t="s">
        <v>65</v>
      </c>
      <c r="Q7" s="14" t="s">
        <v>133</v>
      </c>
      <c r="S7" s="14" t="s">
        <v>38</v>
      </c>
      <c r="T7" s="14" t="s">
        <v>64</v>
      </c>
      <c r="U7" s="14" t="s">
        <v>134</v>
      </c>
      <c r="V7" s="14" t="s">
        <v>65</v>
      </c>
      <c r="W7" s="14" t="s">
        <v>133</v>
      </c>
      <c r="Y7" s="14" t="s">
        <v>38</v>
      </c>
      <c r="Z7" s="14" t="s">
        <v>64</v>
      </c>
      <c r="AA7" s="14" t="s">
        <v>134</v>
      </c>
      <c r="AB7" s="14" t="s">
        <v>65</v>
      </c>
      <c r="AC7" s="14" t="s">
        <v>133</v>
      </c>
      <c r="AE7" s="14" t="s">
        <v>38</v>
      </c>
      <c r="AF7" s="14" t="s">
        <v>64</v>
      </c>
      <c r="AG7" s="14" t="s">
        <v>134</v>
      </c>
      <c r="AH7" s="14" t="s">
        <v>65</v>
      </c>
      <c r="AI7" s="14" t="s">
        <v>133</v>
      </c>
      <c r="AK7" s="14" t="s">
        <v>38</v>
      </c>
      <c r="AL7" s="14" t="s">
        <v>64</v>
      </c>
      <c r="AM7" s="14" t="s">
        <v>134</v>
      </c>
      <c r="AN7" s="14" t="s">
        <v>65</v>
      </c>
      <c r="AO7" s="14" t="s">
        <v>133</v>
      </c>
      <c r="AQ7" s="14" t="s">
        <v>38</v>
      </c>
      <c r="AR7" s="14" t="s">
        <v>64</v>
      </c>
      <c r="AS7" s="14" t="s">
        <v>134</v>
      </c>
      <c r="AT7" s="14" t="s">
        <v>65</v>
      </c>
      <c r="AU7" s="14" t="s">
        <v>133</v>
      </c>
    </row>
    <row r="8" spans="1:47" x14ac:dyDescent="0.25">
      <c r="A8" s="50"/>
      <c r="B8" s="50"/>
      <c r="C8" s="50"/>
      <c r="D8" s="50"/>
      <c r="E8" s="15" t="e">
        <f>(D8/C8)+1</f>
        <v>#DIV/0!</v>
      </c>
      <c r="G8" s="50"/>
      <c r="H8" s="50"/>
      <c r="I8" s="50"/>
      <c r="J8" s="50"/>
      <c r="K8" s="15" t="e">
        <f>(J8/I8)+1</f>
        <v>#DIV/0!</v>
      </c>
      <c r="M8" s="50"/>
      <c r="N8" s="50"/>
      <c r="O8" s="50"/>
      <c r="P8" s="50"/>
      <c r="Q8" s="15" t="e">
        <f>(P8/O8)+1</f>
        <v>#DIV/0!</v>
      </c>
      <c r="S8" s="50"/>
      <c r="T8" s="50"/>
      <c r="U8" s="50"/>
      <c r="V8" s="50"/>
      <c r="W8" s="15" t="e">
        <f>(V8/U8)+1</f>
        <v>#DIV/0!</v>
      </c>
      <c r="Y8" s="50"/>
      <c r="Z8" s="50"/>
      <c r="AA8" s="50"/>
      <c r="AB8" s="50"/>
      <c r="AC8" s="15" t="e">
        <f>(AB8/AA8)+1</f>
        <v>#DIV/0!</v>
      </c>
      <c r="AE8" s="50"/>
      <c r="AF8" s="50"/>
      <c r="AG8" s="50"/>
      <c r="AH8" s="50"/>
      <c r="AI8" s="15" t="e">
        <f>(AH8/AG8)+1</f>
        <v>#DIV/0!</v>
      </c>
      <c r="AK8" s="50"/>
      <c r="AL8" s="50"/>
      <c r="AM8" s="50"/>
      <c r="AN8" s="50"/>
      <c r="AO8" s="15" t="e">
        <f>(AN8/AM8)+1</f>
        <v>#DIV/0!</v>
      </c>
      <c r="AQ8" s="50"/>
      <c r="AR8" s="50"/>
      <c r="AS8" s="50"/>
      <c r="AT8" s="50"/>
      <c r="AU8" s="15" t="e">
        <f>(AT8/AS8)+1</f>
        <v>#DIV/0!</v>
      </c>
    </row>
    <row r="9" spans="1:47" x14ac:dyDescent="0.25">
      <c r="A9" s="50"/>
      <c r="B9" s="50"/>
      <c r="C9" s="50"/>
      <c r="D9" s="50"/>
      <c r="E9" s="15" t="e">
        <f t="shared" ref="E9:E16" si="0">(D9/C9)+1</f>
        <v>#DIV/0!</v>
      </c>
      <c r="G9" s="50"/>
      <c r="H9" s="50"/>
      <c r="I9" s="50"/>
      <c r="J9" s="50"/>
      <c r="K9" s="15" t="e">
        <f t="shared" ref="K9:K16" si="1">(J9/I9)+1</f>
        <v>#DIV/0!</v>
      </c>
      <c r="M9" s="50"/>
      <c r="N9" s="50"/>
      <c r="O9" s="50"/>
      <c r="P9" s="50"/>
      <c r="Q9" s="15" t="e">
        <f t="shared" ref="Q9:Q16" si="2">(P9/O9)+1</f>
        <v>#DIV/0!</v>
      </c>
      <c r="S9" s="50"/>
      <c r="T9" s="50"/>
      <c r="U9" s="50"/>
      <c r="V9" s="50"/>
      <c r="W9" s="15" t="e">
        <f t="shared" ref="W9:W16" si="3">(V9/U9)+1</f>
        <v>#DIV/0!</v>
      </c>
      <c r="Y9" s="50"/>
      <c r="Z9" s="50"/>
      <c r="AA9" s="50"/>
      <c r="AB9" s="50"/>
      <c r="AC9" s="15" t="e">
        <f t="shared" ref="AC9:AC16" si="4">(AB9/AA9)+1</f>
        <v>#DIV/0!</v>
      </c>
      <c r="AE9" s="50"/>
      <c r="AF9" s="50"/>
      <c r="AG9" s="50"/>
      <c r="AH9" s="50"/>
      <c r="AI9" s="15" t="e">
        <f t="shared" ref="AI9:AI16" si="5">(AH9/AG9)+1</f>
        <v>#DIV/0!</v>
      </c>
      <c r="AK9" s="50"/>
      <c r="AL9" s="50"/>
      <c r="AM9" s="50"/>
      <c r="AN9" s="50"/>
      <c r="AO9" s="15" t="e">
        <f t="shared" ref="AO9:AO16" si="6">(AN9/AM9)+1</f>
        <v>#DIV/0!</v>
      </c>
      <c r="AQ9" s="50"/>
      <c r="AR9" s="50"/>
      <c r="AS9" s="50"/>
      <c r="AT9" s="50"/>
      <c r="AU9" s="15" t="e">
        <f t="shared" ref="AU9:AU16" si="7">(AT9/AS9)+1</f>
        <v>#DIV/0!</v>
      </c>
    </row>
    <row r="10" spans="1:47" x14ac:dyDescent="0.25">
      <c r="A10" s="50"/>
      <c r="B10" s="50"/>
      <c r="C10" s="50"/>
      <c r="D10" s="50"/>
      <c r="E10" s="15" t="e">
        <f t="shared" si="0"/>
        <v>#DIV/0!</v>
      </c>
      <c r="G10" s="50"/>
      <c r="H10" s="50"/>
      <c r="I10" s="50"/>
      <c r="J10" s="50"/>
      <c r="K10" s="15" t="e">
        <f t="shared" si="1"/>
        <v>#DIV/0!</v>
      </c>
      <c r="M10" s="50"/>
      <c r="N10" s="50"/>
      <c r="O10" s="50"/>
      <c r="P10" s="50"/>
      <c r="Q10" s="15" t="e">
        <f t="shared" si="2"/>
        <v>#DIV/0!</v>
      </c>
      <c r="S10" s="50"/>
      <c r="T10" s="50"/>
      <c r="U10" s="50"/>
      <c r="V10" s="50"/>
      <c r="W10" s="15" t="e">
        <f t="shared" si="3"/>
        <v>#DIV/0!</v>
      </c>
      <c r="Y10" s="50"/>
      <c r="Z10" s="50"/>
      <c r="AA10" s="50"/>
      <c r="AB10" s="50"/>
      <c r="AC10" s="15" t="e">
        <f t="shared" si="4"/>
        <v>#DIV/0!</v>
      </c>
      <c r="AE10" s="50"/>
      <c r="AF10" s="50"/>
      <c r="AG10" s="50"/>
      <c r="AH10" s="50"/>
      <c r="AI10" s="15" t="e">
        <f t="shared" si="5"/>
        <v>#DIV/0!</v>
      </c>
      <c r="AK10" s="50"/>
      <c r="AL10" s="50"/>
      <c r="AM10" s="50"/>
      <c r="AN10" s="50"/>
      <c r="AO10" s="15" t="e">
        <f t="shared" si="6"/>
        <v>#DIV/0!</v>
      </c>
      <c r="AQ10" s="50"/>
      <c r="AR10" s="50"/>
      <c r="AS10" s="50"/>
      <c r="AT10" s="50"/>
      <c r="AU10" s="15" t="e">
        <f t="shared" si="7"/>
        <v>#DIV/0!</v>
      </c>
    </row>
    <row r="11" spans="1:47" x14ac:dyDescent="0.25">
      <c r="A11" s="50"/>
      <c r="B11" s="50"/>
      <c r="C11" s="50"/>
      <c r="D11" s="50"/>
      <c r="E11" s="15" t="e">
        <f t="shared" si="0"/>
        <v>#DIV/0!</v>
      </c>
      <c r="G11" s="50"/>
      <c r="H11" s="50"/>
      <c r="I11" s="50"/>
      <c r="J11" s="50"/>
      <c r="K11" s="15" t="e">
        <f t="shared" si="1"/>
        <v>#DIV/0!</v>
      </c>
      <c r="M11" s="50"/>
      <c r="N11" s="50"/>
      <c r="O11" s="50"/>
      <c r="P11" s="50"/>
      <c r="Q11" s="15" t="e">
        <f t="shared" si="2"/>
        <v>#DIV/0!</v>
      </c>
      <c r="S11" s="50"/>
      <c r="T11" s="50"/>
      <c r="U11" s="50"/>
      <c r="V11" s="50"/>
      <c r="W11" s="15" t="e">
        <f t="shared" si="3"/>
        <v>#DIV/0!</v>
      </c>
      <c r="Y11" s="50"/>
      <c r="Z11" s="50"/>
      <c r="AA11" s="50"/>
      <c r="AB11" s="50"/>
      <c r="AC11" s="15" t="e">
        <f t="shared" si="4"/>
        <v>#DIV/0!</v>
      </c>
      <c r="AE11" s="50"/>
      <c r="AF11" s="50"/>
      <c r="AG11" s="50"/>
      <c r="AH11" s="50"/>
      <c r="AI11" s="15" t="e">
        <f t="shared" si="5"/>
        <v>#DIV/0!</v>
      </c>
      <c r="AK11" s="50"/>
      <c r="AL11" s="50"/>
      <c r="AM11" s="50"/>
      <c r="AN11" s="50"/>
      <c r="AO11" s="15" t="e">
        <f t="shared" si="6"/>
        <v>#DIV/0!</v>
      </c>
      <c r="AQ11" s="50"/>
      <c r="AR11" s="50"/>
      <c r="AS11" s="50"/>
      <c r="AT11" s="50"/>
      <c r="AU11" s="15" t="e">
        <f t="shared" si="7"/>
        <v>#DIV/0!</v>
      </c>
    </row>
    <row r="12" spans="1:47" x14ac:dyDescent="0.25">
      <c r="A12" s="50"/>
      <c r="B12" s="50"/>
      <c r="C12" s="50"/>
      <c r="D12" s="50"/>
      <c r="E12" s="15" t="e">
        <f t="shared" si="0"/>
        <v>#DIV/0!</v>
      </c>
      <c r="G12" s="50"/>
      <c r="H12" s="50"/>
      <c r="I12" s="50"/>
      <c r="J12" s="50"/>
      <c r="K12" s="15" t="e">
        <f t="shared" si="1"/>
        <v>#DIV/0!</v>
      </c>
      <c r="M12" s="50"/>
      <c r="N12" s="50"/>
      <c r="O12" s="50"/>
      <c r="P12" s="50"/>
      <c r="Q12" s="15" t="e">
        <f t="shared" si="2"/>
        <v>#DIV/0!</v>
      </c>
      <c r="S12" s="50"/>
      <c r="T12" s="50"/>
      <c r="U12" s="50"/>
      <c r="V12" s="50"/>
      <c r="W12" s="15" t="e">
        <f t="shared" si="3"/>
        <v>#DIV/0!</v>
      </c>
      <c r="Y12" s="50"/>
      <c r="Z12" s="50"/>
      <c r="AA12" s="50"/>
      <c r="AB12" s="50"/>
      <c r="AC12" s="15" t="e">
        <f t="shared" si="4"/>
        <v>#DIV/0!</v>
      </c>
      <c r="AE12" s="50"/>
      <c r="AF12" s="50"/>
      <c r="AG12" s="50"/>
      <c r="AH12" s="50"/>
      <c r="AI12" s="15" t="e">
        <f t="shared" si="5"/>
        <v>#DIV/0!</v>
      </c>
      <c r="AK12" s="50"/>
      <c r="AL12" s="50"/>
      <c r="AM12" s="50"/>
      <c r="AN12" s="50"/>
      <c r="AO12" s="15" t="e">
        <f t="shared" si="6"/>
        <v>#DIV/0!</v>
      </c>
      <c r="AQ12" s="50"/>
      <c r="AR12" s="50"/>
      <c r="AS12" s="50"/>
      <c r="AT12" s="50"/>
      <c r="AU12" s="15" t="e">
        <f t="shared" si="7"/>
        <v>#DIV/0!</v>
      </c>
    </row>
    <row r="13" spans="1:47" x14ac:dyDescent="0.25">
      <c r="A13" s="50"/>
      <c r="B13" s="50"/>
      <c r="C13" s="50"/>
      <c r="D13" s="50"/>
      <c r="E13" s="15" t="e">
        <f t="shared" si="0"/>
        <v>#DIV/0!</v>
      </c>
      <c r="G13" s="50"/>
      <c r="H13" s="50"/>
      <c r="I13" s="50"/>
      <c r="J13" s="50"/>
      <c r="K13" s="15" t="e">
        <f t="shared" si="1"/>
        <v>#DIV/0!</v>
      </c>
      <c r="M13" s="50"/>
      <c r="N13" s="50"/>
      <c r="O13" s="50"/>
      <c r="P13" s="50"/>
      <c r="Q13" s="15" t="e">
        <f t="shared" si="2"/>
        <v>#DIV/0!</v>
      </c>
      <c r="S13" s="50"/>
      <c r="T13" s="50"/>
      <c r="U13" s="50"/>
      <c r="V13" s="50"/>
      <c r="W13" s="15" t="e">
        <f t="shared" si="3"/>
        <v>#DIV/0!</v>
      </c>
      <c r="Y13" s="50"/>
      <c r="Z13" s="50"/>
      <c r="AA13" s="50"/>
      <c r="AB13" s="50"/>
      <c r="AC13" s="15" t="e">
        <f t="shared" si="4"/>
        <v>#DIV/0!</v>
      </c>
      <c r="AE13" s="50"/>
      <c r="AF13" s="50"/>
      <c r="AG13" s="50"/>
      <c r="AH13" s="50"/>
      <c r="AI13" s="15" t="e">
        <f t="shared" si="5"/>
        <v>#DIV/0!</v>
      </c>
      <c r="AK13" s="50"/>
      <c r="AL13" s="50"/>
      <c r="AM13" s="50"/>
      <c r="AN13" s="50"/>
      <c r="AO13" s="15" t="e">
        <f t="shared" si="6"/>
        <v>#DIV/0!</v>
      </c>
      <c r="AQ13" s="50"/>
      <c r="AR13" s="50"/>
      <c r="AS13" s="50"/>
      <c r="AT13" s="50"/>
      <c r="AU13" s="15" t="e">
        <f t="shared" si="7"/>
        <v>#DIV/0!</v>
      </c>
    </row>
    <row r="14" spans="1:47" x14ac:dyDescent="0.25">
      <c r="A14" s="50"/>
      <c r="B14" s="50"/>
      <c r="C14" s="50"/>
      <c r="D14" s="50"/>
      <c r="E14" s="15" t="e">
        <f t="shared" si="0"/>
        <v>#DIV/0!</v>
      </c>
      <c r="G14" s="50"/>
      <c r="H14" s="50"/>
      <c r="I14" s="50"/>
      <c r="J14" s="50"/>
      <c r="K14" s="15" t="e">
        <f t="shared" si="1"/>
        <v>#DIV/0!</v>
      </c>
      <c r="M14" s="50"/>
      <c r="N14" s="50"/>
      <c r="O14" s="50"/>
      <c r="P14" s="50"/>
      <c r="Q14" s="15" t="e">
        <f t="shared" si="2"/>
        <v>#DIV/0!</v>
      </c>
      <c r="S14" s="50"/>
      <c r="T14" s="50"/>
      <c r="U14" s="50"/>
      <c r="V14" s="50"/>
      <c r="W14" s="15" t="e">
        <f t="shared" si="3"/>
        <v>#DIV/0!</v>
      </c>
      <c r="Y14" s="50"/>
      <c r="Z14" s="50"/>
      <c r="AA14" s="50"/>
      <c r="AB14" s="50"/>
      <c r="AC14" s="15" t="e">
        <f t="shared" si="4"/>
        <v>#DIV/0!</v>
      </c>
      <c r="AE14" s="50"/>
      <c r="AF14" s="50"/>
      <c r="AG14" s="50"/>
      <c r="AH14" s="50"/>
      <c r="AI14" s="15" t="e">
        <f t="shared" si="5"/>
        <v>#DIV/0!</v>
      </c>
      <c r="AK14" s="50"/>
      <c r="AL14" s="50"/>
      <c r="AM14" s="50"/>
      <c r="AN14" s="50"/>
      <c r="AO14" s="15" t="e">
        <f t="shared" si="6"/>
        <v>#DIV/0!</v>
      </c>
      <c r="AQ14" s="50"/>
      <c r="AR14" s="50"/>
      <c r="AS14" s="50"/>
      <c r="AT14" s="50"/>
      <c r="AU14" s="15" t="e">
        <f t="shared" si="7"/>
        <v>#DIV/0!</v>
      </c>
    </row>
    <row r="15" spans="1:47" x14ac:dyDescent="0.25">
      <c r="A15" s="50"/>
      <c r="B15" s="50"/>
      <c r="C15" s="50"/>
      <c r="D15" s="50"/>
      <c r="E15" s="15" t="e">
        <f t="shared" si="0"/>
        <v>#DIV/0!</v>
      </c>
      <c r="G15" s="50"/>
      <c r="H15" s="50"/>
      <c r="I15" s="50"/>
      <c r="J15" s="50"/>
      <c r="K15" s="15" t="e">
        <f t="shared" si="1"/>
        <v>#DIV/0!</v>
      </c>
      <c r="M15" s="50"/>
      <c r="N15" s="50"/>
      <c r="O15" s="50"/>
      <c r="P15" s="50"/>
      <c r="Q15" s="15" t="e">
        <f t="shared" si="2"/>
        <v>#DIV/0!</v>
      </c>
      <c r="S15" s="50"/>
      <c r="T15" s="50"/>
      <c r="U15" s="50"/>
      <c r="V15" s="50"/>
      <c r="W15" s="15" t="e">
        <f t="shared" si="3"/>
        <v>#DIV/0!</v>
      </c>
      <c r="Y15" s="50"/>
      <c r="Z15" s="50"/>
      <c r="AA15" s="50"/>
      <c r="AB15" s="50"/>
      <c r="AC15" s="15" t="e">
        <f t="shared" si="4"/>
        <v>#DIV/0!</v>
      </c>
      <c r="AE15" s="50"/>
      <c r="AF15" s="50"/>
      <c r="AG15" s="50"/>
      <c r="AH15" s="50"/>
      <c r="AI15" s="15" t="e">
        <f t="shared" si="5"/>
        <v>#DIV/0!</v>
      </c>
      <c r="AK15" s="50"/>
      <c r="AL15" s="50"/>
      <c r="AM15" s="50"/>
      <c r="AN15" s="50"/>
      <c r="AO15" s="15" t="e">
        <f t="shared" si="6"/>
        <v>#DIV/0!</v>
      </c>
      <c r="AQ15" s="50"/>
      <c r="AR15" s="50"/>
      <c r="AS15" s="50"/>
      <c r="AT15" s="50"/>
      <c r="AU15" s="15" t="e">
        <f t="shared" si="7"/>
        <v>#DIV/0!</v>
      </c>
    </row>
    <row r="16" spans="1:47" x14ac:dyDescent="0.25">
      <c r="A16" s="50"/>
      <c r="B16" s="50"/>
      <c r="C16" s="50"/>
      <c r="D16" s="50"/>
      <c r="E16" s="15" t="e">
        <f t="shared" si="0"/>
        <v>#DIV/0!</v>
      </c>
      <c r="G16" s="50"/>
      <c r="H16" s="50"/>
      <c r="I16" s="50"/>
      <c r="J16" s="50"/>
      <c r="K16" s="15" t="e">
        <f t="shared" si="1"/>
        <v>#DIV/0!</v>
      </c>
      <c r="M16" s="50"/>
      <c r="N16" s="50"/>
      <c r="O16" s="50"/>
      <c r="P16" s="50"/>
      <c r="Q16" s="15" t="e">
        <f t="shared" si="2"/>
        <v>#DIV/0!</v>
      </c>
      <c r="S16" s="50"/>
      <c r="T16" s="50"/>
      <c r="U16" s="50"/>
      <c r="V16" s="50"/>
      <c r="W16" s="15" t="e">
        <f t="shared" si="3"/>
        <v>#DIV/0!</v>
      </c>
      <c r="Y16" s="50"/>
      <c r="Z16" s="50"/>
      <c r="AA16" s="50"/>
      <c r="AB16" s="50"/>
      <c r="AC16" s="15" t="e">
        <f t="shared" si="4"/>
        <v>#DIV/0!</v>
      </c>
      <c r="AE16" s="50"/>
      <c r="AF16" s="50"/>
      <c r="AG16" s="50"/>
      <c r="AH16" s="50"/>
      <c r="AI16" s="15" t="e">
        <f t="shared" si="5"/>
        <v>#DIV/0!</v>
      </c>
      <c r="AK16" s="50"/>
      <c r="AL16" s="50"/>
      <c r="AM16" s="50"/>
      <c r="AN16" s="50"/>
      <c r="AO16" s="15" t="e">
        <f t="shared" si="6"/>
        <v>#DIV/0!</v>
      </c>
      <c r="AQ16" s="50"/>
      <c r="AR16" s="50"/>
      <c r="AS16" s="50"/>
      <c r="AT16" s="50"/>
      <c r="AU16" s="15" t="e">
        <f t="shared" si="7"/>
        <v>#DIV/0!</v>
      </c>
    </row>
  </sheetData>
  <mergeCells count="10">
    <mergeCell ref="A6:E6"/>
    <mergeCell ref="A1:XFD1"/>
    <mergeCell ref="A3:H4"/>
    <mergeCell ref="G6:K6"/>
    <mergeCell ref="M6:Q6"/>
    <mergeCell ref="S6:W6"/>
    <mergeCell ref="Y6:AC6"/>
    <mergeCell ref="AE6:AI6"/>
    <mergeCell ref="AK6:AO6"/>
    <mergeCell ref="AQ6:AU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CA3B7-78BD-462D-9F27-0FA1236A6854}">
  <dimension ref="A1:G25"/>
  <sheetViews>
    <sheetView workbookViewId="0">
      <selection activeCell="A15" sqref="A15:G16"/>
    </sheetView>
  </sheetViews>
  <sheetFormatPr baseColWidth="10" defaultRowHeight="15" x14ac:dyDescent="0.25"/>
  <cols>
    <col min="1" max="1" width="12.7109375" customWidth="1"/>
    <col min="2" max="2" width="14" customWidth="1"/>
    <col min="3" max="3" width="13.28515625" customWidth="1"/>
    <col min="4" max="4" width="14.5703125" customWidth="1"/>
    <col min="5" max="5" width="13.7109375" customWidth="1"/>
  </cols>
  <sheetData>
    <row r="1" spans="1:7" s="96" customFormat="1" x14ac:dyDescent="0.25">
      <c r="A1" s="96" t="s">
        <v>152</v>
      </c>
    </row>
    <row r="3" spans="1:7" ht="15.75" thickBot="1" x14ac:dyDescent="0.3">
      <c r="A3" s="113" t="s">
        <v>164</v>
      </c>
      <c r="B3" s="113"/>
      <c r="C3" s="113"/>
      <c r="D3" s="113"/>
      <c r="E3" s="113"/>
      <c r="F3" s="113"/>
      <c r="G3" s="113"/>
    </row>
    <row r="4" spans="1:7" ht="15.75" thickBot="1" x14ac:dyDescent="0.3">
      <c r="A4" s="48" t="s">
        <v>72</v>
      </c>
      <c r="B4" s="49" t="s">
        <v>70</v>
      </c>
    </row>
    <row r="5" spans="1:7" x14ac:dyDescent="0.25">
      <c r="A5" s="51"/>
      <c r="B5" s="52"/>
    </row>
    <row r="6" spans="1:7" x14ac:dyDescent="0.25">
      <c r="A6" s="53"/>
      <c r="B6" s="54"/>
    </row>
    <row r="7" spans="1:7" x14ac:dyDescent="0.25">
      <c r="A7" s="53"/>
      <c r="B7" s="54"/>
    </row>
    <row r="8" spans="1:7" x14ac:dyDescent="0.25">
      <c r="A8" s="53"/>
      <c r="B8" s="54"/>
    </row>
    <row r="9" spans="1:7" ht="15.75" thickBot="1" x14ac:dyDescent="0.3">
      <c r="A9" s="55"/>
      <c r="B9" s="56"/>
    </row>
    <row r="13" spans="1:7" s="96" customFormat="1" x14ac:dyDescent="0.25">
      <c r="A13" s="96" t="s">
        <v>153</v>
      </c>
    </row>
    <row r="15" spans="1:7" x14ac:dyDescent="0.25">
      <c r="A15" s="86" t="s">
        <v>165</v>
      </c>
      <c r="B15" s="86"/>
      <c r="C15" s="86"/>
      <c r="D15" s="86"/>
      <c r="E15" s="86"/>
      <c r="F15" s="86"/>
      <c r="G15" s="86"/>
    </row>
    <row r="16" spans="1:7" x14ac:dyDescent="0.25">
      <c r="A16" s="86"/>
      <c r="B16" s="86"/>
      <c r="C16" s="86"/>
      <c r="D16" s="86"/>
      <c r="E16" s="86"/>
      <c r="F16" s="86"/>
      <c r="G16" s="86"/>
    </row>
    <row r="17" spans="1:7" ht="15.75" thickBot="1" x14ac:dyDescent="0.3">
      <c r="A17" s="46"/>
      <c r="B17" s="46"/>
      <c r="C17" s="46"/>
      <c r="D17" s="46"/>
      <c r="E17" s="46"/>
      <c r="F17" s="46"/>
      <c r="G17" s="46"/>
    </row>
    <row r="18" spans="1:7" ht="45.75" thickBot="1" x14ac:dyDescent="0.3">
      <c r="A18" s="16" t="s">
        <v>66</v>
      </c>
      <c r="B18" s="17" t="s">
        <v>67</v>
      </c>
      <c r="C18" s="17" t="s">
        <v>68</v>
      </c>
      <c r="D18" s="17" t="s">
        <v>69</v>
      </c>
      <c r="E18" s="18" t="s">
        <v>70</v>
      </c>
    </row>
    <row r="19" spans="1:7" x14ac:dyDescent="0.25">
      <c r="A19" s="110" t="s">
        <v>71</v>
      </c>
      <c r="B19" s="51"/>
      <c r="C19" s="60"/>
      <c r="D19" s="58" t="e">
        <f>B19/C19*100</f>
        <v>#DIV/0!</v>
      </c>
      <c r="E19" s="52"/>
    </row>
    <row r="20" spans="1:7" x14ac:dyDescent="0.25">
      <c r="A20" s="111"/>
      <c r="B20" s="53"/>
      <c r="C20" s="50"/>
      <c r="D20" s="57" t="e">
        <f t="shared" ref="D20:D23" si="0">B20/C20*100</f>
        <v>#DIV/0!</v>
      </c>
      <c r="E20" s="54"/>
    </row>
    <row r="21" spans="1:7" x14ac:dyDescent="0.25">
      <c r="A21" s="111"/>
      <c r="B21" s="53"/>
      <c r="C21" s="50"/>
      <c r="D21" s="57" t="e">
        <f t="shared" si="0"/>
        <v>#DIV/0!</v>
      </c>
      <c r="E21" s="54"/>
    </row>
    <row r="22" spans="1:7" x14ac:dyDescent="0.25">
      <c r="A22" s="111"/>
      <c r="B22" s="53"/>
      <c r="C22" s="50"/>
      <c r="D22" s="57" t="e">
        <f t="shared" si="0"/>
        <v>#DIV/0!</v>
      </c>
      <c r="E22" s="54"/>
    </row>
    <row r="23" spans="1:7" ht="15.75" thickBot="1" x14ac:dyDescent="0.3">
      <c r="A23" s="112"/>
      <c r="B23" s="55"/>
      <c r="C23" s="61"/>
      <c r="D23" s="59" t="e">
        <f t="shared" si="0"/>
        <v>#DIV/0!</v>
      </c>
      <c r="E23" s="56"/>
    </row>
    <row r="25" spans="1:7" x14ac:dyDescent="0.25">
      <c r="A25" s="47" t="s">
        <v>141</v>
      </c>
    </row>
  </sheetData>
  <mergeCells count="5">
    <mergeCell ref="A19:A23"/>
    <mergeCell ref="A13:XFD13"/>
    <mergeCell ref="A1:XFD1"/>
    <mergeCell ref="A3:G3"/>
    <mergeCell ref="A15:G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C9E3A-5770-484C-93CE-9F2770672D35}">
  <dimension ref="A1:L34"/>
  <sheetViews>
    <sheetView zoomScale="85" zoomScaleNormal="85" workbookViewId="0">
      <selection activeCell="B23" sqref="B23"/>
    </sheetView>
  </sheetViews>
  <sheetFormatPr baseColWidth="10" defaultRowHeight="15" x14ac:dyDescent="0.25"/>
  <cols>
    <col min="1" max="1" width="40.5703125" bestFit="1" customWidth="1"/>
    <col min="4" max="4" width="12.28515625" customWidth="1"/>
    <col min="5" max="5" width="13.5703125" customWidth="1"/>
    <col min="6" max="7" width="14" customWidth="1"/>
    <col min="8" max="8" width="13.28515625" customWidth="1"/>
    <col min="9" max="9" width="13.85546875" customWidth="1"/>
    <col min="10" max="10" width="13.7109375" customWidth="1"/>
    <col min="11" max="11" width="13.140625" customWidth="1"/>
    <col min="12" max="12" width="13.5703125" customWidth="1"/>
  </cols>
  <sheetData>
    <row r="1" spans="1:7" s="96" customFormat="1" x14ac:dyDescent="0.25">
      <c r="A1" s="96" t="s">
        <v>154</v>
      </c>
    </row>
    <row r="3" spans="1:7" ht="14.45" customHeight="1" x14ac:dyDescent="0.25">
      <c r="A3" s="114" t="s">
        <v>166</v>
      </c>
      <c r="B3" s="114"/>
      <c r="C3" s="114"/>
      <c r="D3" s="114"/>
      <c r="E3" s="114"/>
      <c r="F3" s="114"/>
      <c r="G3" s="114"/>
    </row>
    <row r="4" spans="1:7" x14ac:dyDescent="0.25">
      <c r="A4" s="114"/>
      <c r="B4" s="114"/>
      <c r="C4" s="114"/>
      <c r="D4" s="114"/>
      <c r="E4" s="114"/>
      <c r="F4" s="114"/>
      <c r="G4" s="114"/>
    </row>
    <row r="5" spans="1:7" ht="15.75" thickBot="1" x14ac:dyDescent="0.3"/>
    <row r="6" spans="1:7" ht="15.75" thickBot="1" x14ac:dyDescent="0.3">
      <c r="A6" s="34" t="s">
        <v>127</v>
      </c>
      <c r="B6" s="35" t="s">
        <v>142</v>
      </c>
    </row>
    <row r="7" spans="1:7" x14ac:dyDescent="0.25">
      <c r="A7" s="36" t="s">
        <v>73</v>
      </c>
      <c r="B7" s="62"/>
    </row>
    <row r="8" spans="1:7" x14ac:dyDescent="0.25">
      <c r="A8" s="37" t="s">
        <v>74</v>
      </c>
      <c r="B8" s="63"/>
    </row>
    <row r="9" spans="1:7" x14ac:dyDescent="0.25">
      <c r="A9" s="37" t="s">
        <v>75</v>
      </c>
      <c r="B9" s="63"/>
    </row>
    <row r="10" spans="1:7" x14ac:dyDescent="0.25">
      <c r="A10" s="37" t="s">
        <v>76</v>
      </c>
      <c r="B10" s="63"/>
    </row>
    <row r="11" spans="1:7" x14ac:dyDescent="0.25">
      <c r="A11" s="37" t="s">
        <v>77</v>
      </c>
      <c r="B11" s="63"/>
    </row>
    <row r="12" spans="1:7" x14ac:dyDescent="0.25">
      <c r="A12" s="37" t="s">
        <v>78</v>
      </c>
      <c r="B12" s="63"/>
    </row>
    <row r="13" spans="1:7" x14ac:dyDescent="0.25">
      <c r="A13" s="37" t="s">
        <v>79</v>
      </c>
      <c r="B13" s="63"/>
    </row>
    <row r="14" spans="1:7" ht="15.75" thickBot="1" x14ac:dyDescent="0.3">
      <c r="A14" s="38" t="s">
        <v>80</v>
      </c>
      <c r="B14" s="64"/>
    </row>
    <row r="27" spans="1:12" s="96" customFormat="1" x14ac:dyDescent="0.25">
      <c r="A27" s="96" t="s">
        <v>155</v>
      </c>
    </row>
    <row r="29" spans="1:12" ht="51" x14ac:dyDescent="0.25">
      <c r="D29" s="19" t="s">
        <v>81</v>
      </c>
      <c r="E29" s="20" t="s">
        <v>73</v>
      </c>
      <c r="F29" s="20" t="s">
        <v>82</v>
      </c>
      <c r="G29" s="20" t="s">
        <v>83</v>
      </c>
      <c r="H29" s="20" t="s">
        <v>84</v>
      </c>
      <c r="I29" s="20" t="s">
        <v>85</v>
      </c>
      <c r="J29" s="20" t="s">
        <v>86</v>
      </c>
      <c r="K29" s="20" t="s">
        <v>79</v>
      </c>
      <c r="L29" s="20" t="s">
        <v>80</v>
      </c>
    </row>
    <row r="30" spans="1:12" ht="63.75" x14ac:dyDescent="0.25">
      <c r="D30" s="21">
        <v>1</v>
      </c>
      <c r="E30" s="22" t="s">
        <v>87</v>
      </c>
      <c r="F30" s="23" t="s">
        <v>88</v>
      </c>
      <c r="G30" s="22" t="s">
        <v>89</v>
      </c>
      <c r="H30" s="23" t="s">
        <v>90</v>
      </c>
      <c r="I30" s="24" t="s">
        <v>91</v>
      </c>
      <c r="J30" s="23" t="s">
        <v>92</v>
      </c>
      <c r="K30" s="22" t="s">
        <v>93</v>
      </c>
      <c r="L30" s="22" t="s">
        <v>94</v>
      </c>
    </row>
    <row r="31" spans="1:12" ht="51" x14ac:dyDescent="0.25">
      <c r="D31" s="25">
        <v>2</v>
      </c>
      <c r="E31" s="26" t="s">
        <v>95</v>
      </c>
      <c r="F31" s="27" t="s">
        <v>96</v>
      </c>
      <c r="G31" s="26" t="s">
        <v>97</v>
      </c>
      <c r="H31" s="27" t="s">
        <v>98</v>
      </c>
      <c r="I31" s="28" t="s">
        <v>99</v>
      </c>
      <c r="J31" s="26" t="s">
        <v>100</v>
      </c>
      <c r="K31" s="26" t="s">
        <v>101</v>
      </c>
      <c r="L31" s="26" t="s">
        <v>102</v>
      </c>
    </row>
    <row r="32" spans="1:12" ht="67.150000000000006" customHeight="1" x14ac:dyDescent="0.25">
      <c r="D32" s="21">
        <v>3</v>
      </c>
      <c r="E32" s="22" t="s">
        <v>103</v>
      </c>
      <c r="F32" s="23" t="s">
        <v>104</v>
      </c>
      <c r="G32" s="22" t="s">
        <v>105</v>
      </c>
      <c r="H32" s="23" t="s">
        <v>106</v>
      </c>
      <c r="I32" s="24" t="s">
        <v>107</v>
      </c>
      <c r="J32" s="22" t="s">
        <v>108</v>
      </c>
      <c r="K32" s="22" t="s">
        <v>109</v>
      </c>
      <c r="L32" s="22" t="s">
        <v>110</v>
      </c>
    </row>
    <row r="33" spans="4:12" ht="76.5" x14ac:dyDescent="0.25">
      <c r="D33" s="25">
        <v>4</v>
      </c>
      <c r="E33" s="26" t="s">
        <v>111</v>
      </c>
      <c r="F33" s="27" t="s">
        <v>112</v>
      </c>
      <c r="G33" s="26" t="s">
        <v>113</v>
      </c>
      <c r="H33" s="27" t="s">
        <v>114</v>
      </c>
      <c r="I33" s="28" t="s">
        <v>115</v>
      </c>
      <c r="J33" s="26" t="s">
        <v>116</v>
      </c>
      <c r="K33" s="26" t="s">
        <v>117</v>
      </c>
      <c r="L33" s="26" t="s">
        <v>118</v>
      </c>
    </row>
    <row r="34" spans="4:12" ht="66.599999999999994" customHeight="1" x14ac:dyDescent="0.25">
      <c r="D34" s="29">
        <v>5</v>
      </c>
      <c r="E34" s="30" t="s">
        <v>119</v>
      </c>
      <c r="F34" s="31" t="s">
        <v>120</v>
      </c>
      <c r="G34" s="30" t="s">
        <v>121</v>
      </c>
      <c r="H34" s="31" t="s">
        <v>122</v>
      </c>
      <c r="I34" s="32" t="s">
        <v>123</v>
      </c>
      <c r="J34" s="31" t="s">
        <v>124</v>
      </c>
      <c r="K34" s="30" t="s">
        <v>125</v>
      </c>
      <c r="L34" s="30" t="s">
        <v>126</v>
      </c>
    </row>
  </sheetData>
  <mergeCells count="3">
    <mergeCell ref="A1:XFD1"/>
    <mergeCell ref="A27:XFD27"/>
    <mergeCell ref="A3:G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vt:i4>
      </vt:variant>
    </vt:vector>
  </HeadingPairs>
  <TitlesOfParts>
    <vt:vector size="10" baseType="lpstr">
      <vt:lpstr>Présentation</vt:lpstr>
      <vt:lpstr>Description du site</vt:lpstr>
      <vt:lpstr>Disponibilité en eau</vt:lpstr>
      <vt:lpstr>Consommation en eau</vt:lpstr>
      <vt:lpstr>ETp Journalière</vt:lpstr>
      <vt:lpstr>Débit maximum</vt:lpstr>
      <vt:lpstr>Durée de réserve en eau du sol</vt:lpstr>
      <vt:lpstr>Application réglementation</vt:lpstr>
      <vt:lpstr>Faisabilité du projet</vt:lpstr>
      <vt:lpstr>'Disponibilité en eau'!_Hlk172816020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schwartz</dc:creator>
  <cp:lastModifiedBy>Louisiane Pantel-Jouve</cp:lastModifiedBy>
  <dcterms:created xsi:type="dcterms:W3CDTF">2015-06-05T18:19:34Z</dcterms:created>
  <dcterms:modified xsi:type="dcterms:W3CDTF">2025-05-07T08:56:27Z</dcterms:modified>
</cp:coreProperties>
</file>